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<sst xmlns="http://schemas.openxmlformats.org/spreadsheetml/2006/main" count="62" uniqueCount="59">
  <si>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</si>
  <si>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</si>
  <si>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</si>
  <si>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</si>
  <si>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</si>
  <si>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</si>
  <si>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</si>
  <si>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</si>
  <si>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</si>
  <si>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</si>
  <si>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</si>
  <si>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</si>
  <si>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</si>
  <si>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</si>
  <si>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</si>
  <si>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</si>
  <si>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</si>
  <si>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</si>
  <si>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</si>
  <si>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</si>
  <si>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</si>
  <si>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</si>
  <si>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</si>
  <si>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</si>
  <si>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</si>
  <si>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</si>
  <si>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</si>
  <si>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</si>
  <si>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Služby</t>
  </si>
  <si>
    <t>Údržba</t>
  </si>
  <si>
    <t>Iné výnosy</t>
  </si>
  <si>
    <t>Hrubý zisk</t>
  </si>
  <si>
    <t>Miera výnosnosti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</si>
  <si>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</si>
  <si>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</si>
  <si>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</si>
  <si>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</si>
  <si>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</si>
  <si>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</si>
  <si>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</si>
  <si>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</si>
  <si>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</si>
  <si>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</si>
  <si>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</si>
  <si>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</si>
  <si>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</si>
  <si>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modré bunky - sa počítajú automaticky</t>
  </si>
  <si>
    <t>žltá bunka - výsledok</t>
  </si>
  <si>
    <t>biele bunky - vypĺňa prijímateľ</t>
  </si>
  <si>
    <t>Investičné náklady v tis. EUR</t>
  </si>
  <si>
    <t>Prevádzkové náklady v tis. EUR</t>
  </si>
  <si>
    <t>Výnosy v tis. EUR</t>
  </si>
  <si>
    <t>Zisk v tis. EUR</t>
  </si>
  <si>
    <t>Zost. Cena</t>
  </si>
  <si>
    <t>Prevádzkové náklady + daň</t>
  </si>
  <si>
    <t>Súčasná hodnota prev. nákladov</t>
  </si>
  <si>
    <t>Výnosy celkom + ZC</t>
  </si>
  <si>
    <t>Súčasná hodnota čistého zisku</t>
  </si>
  <si>
    <t>Súčasná hodnota investičných nákladov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</si>
</sst>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5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9" fontId="2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20" xfId="0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right"/>
    </xf>
    <xf numFmtId="0" fontId="0" fillId="34" borderId="20" xfId="0" applyFill="1" applyBorder="1" applyAlignment="1">
      <alignment/>
    </xf>
    <xf numFmtId="0" fontId="0" fillId="36" borderId="20" xfId="0" applyFill="1" applyBorder="1" applyAlignment="1">
      <alignment/>
    </xf>
    <xf numFmtId="0" fontId="8" fillId="35" borderId="0" xfId="0" applyFont="1" applyFill="1" applyAlignment="1">
      <alignment/>
    </xf>
    <xf numFmtId="0" fontId="5" fillId="35" borderId="18" xfId="0" applyFont="1" applyFill="1" applyBorder="1" applyAlignment="1" applyProtection="1">
      <alignment/>
      <protection hidden="1"/>
    </xf>
    <xf numFmtId="3" fontId="5" fillId="34" borderId="0" xfId="0" applyNumberFormat="1" applyFont="1" applyFill="1" applyAlignment="1" applyProtection="1">
      <alignment/>
      <protection hidden="1"/>
    </xf>
    <xf numFmtId="3" fontId="5" fillId="34" borderId="11" xfId="0" applyNumberFormat="1" applyFont="1" applyFill="1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/>
      <protection hidden="1"/>
    </xf>
    <xf numFmtId="3" fontId="2" fillId="34" borderId="11" xfId="0" applyNumberFormat="1" applyFont="1" applyFill="1" applyBorder="1" applyAlignment="1" applyProtection="1">
      <alignment/>
      <protection hidden="1"/>
    </xf>
    <xf numFmtId="3" fontId="2" fillId="34" borderId="0" xfId="0" applyNumberFormat="1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3" fontId="2" fillId="34" borderId="10" xfId="0" applyNumberFormat="1" applyFont="1" applyFill="1" applyBorder="1" applyAlignment="1" applyProtection="1">
      <alignment/>
      <protection hidden="1"/>
    </xf>
    <xf numFmtId="0" fontId="5" fillId="35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21" xfId="0" applyFont="1" applyFill="1" applyBorder="1" applyAlignment="1">
      <alignment/>
    </xf>
    <xf numFmtId="3" fontId="2" fillId="37" borderId="0" xfId="0" applyNumberFormat="1" applyFont="1" applyFill="1" applyAlignment="1">
      <alignment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8" borderId="23" xfId="0" applyFont="1" applyFill="1" applyBorder="1" applyAlignment="1">
      <alignment horizontal="right"/>
    </xf>
    <xf numFmtId="10" fontId="5" fillId="38" borderId="22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4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2.421875" style="0" customWidth="1"/>
  </cols>
  <sheetData>
    <row r="1" spans="1:12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40" t="s">
        <v>44</v>
      </c>
      <c r="C2" s="38"/>
      <c r="D2" s="39" t="s">
        <v>48</v>
      </c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39"/>
      <c r="C3" s="41"/>
      <c r="D3" s="39" t="s">
        <v>46</v>
      </c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42"/>
      <c r="D4" s="39" t="s">
        <v>47</v>
      </c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6"/>
      <c r="B6" s="23" t="s">
        <v>45</v>
      </c>
      <c r="C6" s="2">
        <v>2009</v>
      </c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6"/>
      <c r="B7" s="23" t="s">
        <v>43</v>
      </c>
      <c r="C7" s="26">
        <v>0.05</v>
      </c>
      <c r="D7" s="36"/>
      <c r="E7" s="36"/>
      <c r="F7" s="36"/>
      <c r="G7" s="36"/>
      <c r="H7" s="36"/>
      <c r="I7" s="36"/>
      <c r="J7" s="36"/>
      <c r="K7" s="36"/>
      <c r="L7" s="36"/>
    </row>
    <row r="8" spans="1:12" ht="13.5" thickBot="1">
      <c r="A8" s="24"/>
      <c r="B8" s="25" t="s">
        <v>36</v>
      </c>
      <c r="C8" s="44">
        <f>C6</f>
        <v>2009</v>
      </c>
      <c r="D8" s="44">
        <f aca="true" t="shared" si="0" ref="D8:K8">C8+1</f>
        <v>2010</v>
      </c>
      <c r="E8" s="44">
        <f t="shared" si="0"/>
        <v>2011</v>
      </c>
      <c r="F8" s="44">
        <f t="shared" si="0"/>
        <v>2012</v>
      </c>
      <c r="G8" s="44">
        <f t="shared" si="0"/>
        <v>2013</v>
      </c>
      <c r="H8" s="44">
        <f t="shared" si="0"/>
        <v>2014</v>
      </c>
      <c r="I8" s="44">
        <f t="shared" si="0"/>
        <v>2015</v>
      </c>
      <c r="J8" s="44">
        <f t="shared" si="0"/>
        <v>2016</v>
      </c>
      <c r="K8" s="44">
        <f t="shared" si="0"/>
        <v>2017</v>
      </c>
      <c r="L8" s="36"/>
    </row>
    <row r="9" spans="1:12" ht="12.75">
      <c r="A9" s="3"/>
      <c r="B9" s="4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6"/>
    </row>
    <row r="10" spans="1:12" ht="12.75">
      <c r="A10" s="6"/>
      <c r="B10" s="7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52" t="s">
        <v>53</v>
      </c>
    </row>
    <row r="11" spans="1:12" ht="12.75">
      <c r="A11" s="2">
        <v>1</v>
      </c>
      <c r="B11" s="8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0"/>
    </row>
    <row r="12" spans="1:12" ht="12.75">
      <c r="A12" s="2">
        <v>2</v>
      </c>
      <c r="B12" s="8" t="s">
        <v>42</v>
      </c>
      <c r="C12" s="21"/>
      <c r="D12" s="21"/>
      <c r="E12" s="21"/>
      <c r="F12" s="21"/>
      <c r="G12" s="21"/>
      <c r="H12" s="21"/>
      <c r="I12" s="21"/>
      <c r="J12" s="21"/>
      <c r="K12" s="21"/>
      <c r="L12" s="20"/>
    </row>
    <row r="13" spans="1:12" ht="12.75">
      <c r="A13" s="2">
        <v>3</v>
      </c>
      <c r="B13" s="8" t="s">
        <v>3</v>
      </c>
      <c r="C13" s="21"/>
      <c r="D13" s="21"/>
      <c r="E13" s="21"/>
      <c r="F13" s="21"/>
      <c r="G13" s="21"/>
      <c r="I13" s="21"/>
      <c r="J13" s="21"/>
      <c r="K13" s="21"/>
      <c r="L13" s="20"/>
    </row>
    <row r="14" spans="1:12" ht="12.75">
      <c r="A14" s="2">
        <v>4</v>
      </c>
      <c r="B14" s="8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0"/>
    </row>
    <row r="15" spans="1:12" ht="12.75">
      <c r="A15" s="2">
        <v>5</v>
      </c>
      <c r="B15" s="8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0"/>
    </row>
    <row r="16" spans="1:12" ht="12.75">
      <c r="A16" s="22"/>
      <c r="B16" s="27" t="s">
        <v>5</v>
      </c>
      <c r="C16" s="45">
        <f aca="true" t="shared" si="1" ref="C16:K16">SUM(C11:C15)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/>
    </row>
    <row r="17" spans="1:12" ht="12.75">
      <c r="A17" s="2">
        <v>6</v>
      </c>
      <c r="B17" s="8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0"/>
    </row>
    <row r="18" spans="1:12" ht="12.75">
      <c r="A18" s="2">
        <v>7</v>
      </c>
      <c r="B18" s="8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0"/>
    </row>
    <row r="19" spans="1:12" ht="12.75">
      <c r="A19" s="2">
        <v>8</v>
      </c>
      <c r="B19" s="8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0"/>
    </row>
    <row r="20" spans="1:12" ht="12.75">
      <c r="A20" s="22"/>
      <c r="B20" s="27" t="s">
        <v>41</v>
      </c>
      <c r="C20" s="45">
        <f aca="true" t="shared" si="2" ref="C20:K20">SUM(C17:C19)</f>
        <v>0</v>
      </c>
      <c r="D20" s="45">
        <f t="shared" si="2"/>
        <v>0</v>
      </c>
      <c r="E20" s="45">
        <f t="shared" si="2"/>
        <v>0</v>
      </c>
      <c r="F20" s="45">
        <f t="shared" si="2"/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/>
    </row>
    <row r="21" spans="1:12" ht="12.75">
      <c r="A21" s="28"/>
      <c r="B21" s="29" t="s">
        <v>8</v>
      </c>
      <c r="C21" s="46">
        <f aca="true" t="shared" si="3" ref="C21:K21">C16+C20</f>
        <v>0</v>
      </c>
      <c r="D21" s="46">
        <f t="shared" si="3"/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>SUM(L11:L15)+SUM(L17:L19)</f>
        <v>0</v>
      </c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3.5" thickBot="1">
      <c r="A24" s="24"/>
      <c r="B24" s="25" t="s">
        <v>37</v>
      </c>
      <c r="C24" s="47">
        <f aca="true" t="shared" si="4" ref="C24:K24">C8</f>
        <v>2009</v>
      </c>
      <c r="D24" s="47">
        <f t="shared" si="4"/>
        <v>2010</v>
      </c>
      <c r="E24" s="47">
        <f t="shared" si="4"/>
        <v>2011</v>
      </c>
      <c r="F24" s="47">
        <f t="shared" si="4"/>
        <v>2012</v>
      </c>
      <c r="G24" s="47">
        <f t="shared" si="4"/>
        <v>2013</v>
      </c>
      <c r="H24" s="47">
        <f t="shared" si="4"/>
        <v>2014</v>
      </c>
      <c r="I24" s="47">
        <f t="shared" si="4"/>
        <v>2015</v>
      </c>
      <c r="J24" s="47">
        <f t="shared" si="4"/>
        <v>2016</v>
      </c>
      <c r="K24" s="47">
        <f t="shared" si="4"/>
        <v>2017</v>
      </c>
      <c r="L24" s="36"/>
    </row>
    <row r="25" spans="1:12" ht="12.75">
      <c r="A25" s="9"/>
      <c r="B25" s="10" t="s">
        <v>50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36"/>
    </row>
    <row r="26" spans="1:12" ht="12.75">
      <c r="A26" s="12">
        <v>9</v>
      </c>
      <c r="B26" s="8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36"/>
    </row>
    <row r="27" spans="1:12" ht="12.75">
      <c r="A27" s="12">
        <v>10</v>
      </c>
      <c r="B27" s="8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36"/>
    </row>
    <row r="28" spans="1:12" ht="12.75">
      <c r="A28" s="12">
        <v>11</v>
      </c>
      <c r="B28" s="8" t="s">
        <v>11</v>
      </c>
      <c r="C28" s="21"/>
      <c r="D28" s="21"/>
      <c r="E28" s="21"/>
      <c r="F28" s="21"/>
      <c r="G28" s="21"/>
      <c r="H28" s="21"/>
      <c r="I28" s="21"/>
      <c r="J28" s="21"/>
      <c r="K28" s="21"/>
      <c r="L28" s="36"/>
    </row>
    <row r="29" spans="1:12" ht="12.75">
      <c r="A29" s="12">
        <v>12</v>
      </c>
      <c r="B29" s="8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36"/>
    </row>
    <row r="30" spans="1:12" ht="12.75">
      <c r="A30" s="12">
        <v>13</v>
      </c>
      <c r="B30" s="8" t="s">
        <v>12</v>
      </c>
      <c r="C30" s="21"/>
      <c r="D30" s="21"/>
      <c r="E30" s="21"/>
      <c r="F30" s="21"/>
      <c r="G30" s="21"/>
      <c r="H30" s="21"/>
      <c r="I30" s="21"/>
      <c r="J30" s="21"/>
      <c r="K30" s="21"/>
      <c r="L30" s="36"/>
    </row>
    <row r="31" spans="1:12" ht="12.75">
      <c r="A31" s="12">
        <v>14</v>
      </c>
      <c r="B31" s="8" t="s">
        <v>29</v>
      </c>
      <c r="C31" s="21"/>
      <c r="D31" s="21"/>
      <c r="E31" s="21"/>
      <c r="F31" s="21"/>
      <c r="G31" s="21"/>
      <c r="H31" s="21"/>
      <c r="I31" s="21"/>
      <c r="J31" s="21"/>
      <c r="K31" s="21"/>
      <c r="L31" s="36"/>
    </row>
    <row r="32" spans="1:12" ht="12.75">
      <c r="A32" s="12">
        <v>15</v>
      </c>
      <c r="B32" s="8" t="s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36"/>
    </row>
    <row r="33" spans="1:12" ht="12.75">
      <c r="A33" s="12">
        <v>16</v>
      </c>
      <c r="B33" s="8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36"/>
    </row>
    <row r="34" spans="1:12" ht="12.75">
      <c r="A34" s="12">
        <v>17</v>
      </c>
      <c r="B34" s="8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36"/>
    </row>
    <row r="35" spans="1:12" ht="12.75">
      <c r="A35" s="30"/>
      <c r="B35" s="29" t="s">
        <v>9</v>
      </c>
      <c r="C35" s="48">
        <f aca="true" t="shared" si="5" ref="C35:K35">SUM(C26:C34)</f>
        <v>0</v>
      </c>
      <c r="D35" s="48">
        <f t="shared" si="5"/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36"/>
    </row>
    <row r="36" spans="1:12" ht="12.75">
      <c r="A36" s="36"/>
      <c r="B36" s="43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2.75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3.5" thickBot="1">
      <c r="A38" s="24"/>
      <c r="B38" s="25" t="s">
        <v>38</v>
      </c>
      <c r="C38" s="47">
        <f aca="true" t="shared" si="6" ref="C38:K38">C24</f>
        <v>2009</v>
      </c>
      <c r="D38" s="47">
        <f t="shared" si="6"/>
        <v>2010</v>
      </c>
      <c r="E38" s="47">
        <f t="shared" si="6"/>
        <v>2011</v>
      </c>
      <c r="F38" s="47">
        <f t="shared" si="6"/>
        <v>2012</v>
      </c>
      <c r="G38" s="47">
        <f t="shared" si="6"/>
        <v>2013</v>
      </c>
      <c r="H38" s="47">
        <f t="shared" si="6"/>
        <v>2014</v>
      </c>
      <c r="I38" s="47">
        <f t="shared" si="6"/>
        <v>2015</v>
      </c>
      <c r="J38" s="47">
        <f t="shared" si="6"/>
        <v>2016</v>
      </c>
      <c r="K38" s="47">
        <f t="shared" si="6"/>
        <v>2017</v>
      </c>
      <c r="L38" s="36"/>
    </row>
    <row r="39" spans="1:12" ht="12.75">
      <c r="A39" s="9"/>
      <c r="B39" s="10" t="s">
        <v>51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1">
        <v>9</v>
      </c>
      <c r="L39" s="36"/>
    </row>
    <row r="40" spans="1:12" ht="12.75">
      <c r="A40" s="12">
        <v>18</v>
      </c>
      <c r="B40" s="8" t="s">
        <v>18</v>
      </c>
      <c r="C40" s="21"/>
      <c r="D40" s="21"/>
      <c r="E40" s="21"/>
      <c r="F40" s="21"/>
      <c r="G40" s="21"/>
      <c r="H40" s="21"/>
      <c r="I40" s="21"/>
      <c r="J40" s="21"/>
      <c r="K40" s="21"/>
      <c r="L40" s="36"/>
    </row>
    <row r="41" spans="1:12" ht="12.75">
      <c r="A41" s="12">
        <v>19</v>
      </c>
      <c r="B41" s="8" t="s">
        <v>17</v>
      </c>
      <c r="C41" s="21"/>
      <c r="D41" s="21"/>
      <c r="E41" s="21"/>
      <c r="F41" s="21"/>
      <c r="G41" s="21"/>
      <c r="H41" s="21"/>
      <c r="I41" s="21"/>
      <c r="J41" s="21"/>
      <c r="K41" s="21"/>
      <c r="L41" s="36"/>
    </row>
    <row r="42" spans="1:12" ht="12.75">
      <c r="A42" s="12">
        <v>20</v>
      </c>
      <c r="B42" s="8" t="s">
        <v>19</v>
      </c>
      <c r="C42" s="21"/>
      <c r="D42" s="21"/>
      <c r="E42" s="21"/>
      <c r="F42" s="21"/>
      <c r="G42" s="21"/>
      <c r="H42" s="21"/>
      <c r="I42" s="21"/>
      <c r="J42" s="21"/>
      <c r="K42" s="21"/>
      <c r="L42" s="36"/>
    </row>
    <row r="43" spans="1:12" ht="12.75">
      <c r="A43" s="31"/>
      <c r="B43" s="27" t="s">
        <v>16</v>
      </c>
      <c r="C43" s="49">
        <f aca="true" t="shared" si="7" ref="C43:K43">SUM(C40:C42)</f>
        <v>0</v>
      </c>
      <c r="D43" s="49">
        <f t="shared" si="7"/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49">
        <f t="shared" si="7"/>
        <v>0</v>
      </c>
      <c r="L43" s="36"/>
    </row>
    <row r="44" spans="1:12" ht="12.75">
      <c r="A44" s="12">
        <v>21</v>
      </c>
      <c r="B44" s="8" t="s">
        <v>20</v>
      </c>
      <c r="C44" s="21"/>
      <c r="D44" s="21"/>
      <c r="E44" s="21"/>
      <c r="F44" s="21"/>
      <c r="G44" s="21"/>
      <c r="H44" s="21"/>
      <c r="I44" s="21"/>
      <c r="J44" s="21"/>
      <c r="K44" s="21"/>
      <c r="L44" s="36"/>
    </row>
    <row r="45" spans="1:12" ht="12.75">
      <c r="A45" s="12">
        <v>22</v>
      </c>
      <c r="B45" s="8" t="s">
        <v>30</v>
      </c>
      <c r="C45" s="21"/>
      <c r="D45" s="21"/>
      <c r="E45" s="21"/>
      <c r="F45" s="21"/>
      <c r="G45" s="21"/>
      <c r="H45" s="21"/>
      <c r="I45" s="21"/>
      <c r="J45" s="21"/>
      <c r="K45" s="21"/>
      <c r="L45" s="36"/>
    </row>
    <row r="46" spans="1:12" ht="12.75">
      <c r="A46" s="30"/>
      <c r="B46" s="29" t="s">
        <v>22</v>
      </c>
      <c r="C46" s="48">
        <f aca="true" t="shared" si="8" ref="C46:K46">SUM(C43:C45)</f>
        <v>0</v>
      </c>
      <c r="D46" s="48">
        <f t="shared" si="8"/>
        <v>0</v>
      </c>
      <c r="E46" s="48">
        <f t="shared" si="8"/>
        <v>0</v>
      </c>
      <c r="F46" s="48">
        <f t="shared" si="8"/>
        <v>0</v>
      </c>
      <c r="G46" s="48">
        <f t="shared" si="8"/>
        <v>0</v>
      </c>
      <c r="H46" s="48">
        <f t="shared" si="8"/>
        <v>0</v>
      </c>
      <c r="I46" s="48">
        <f t="shared" si="8"/>
        <v>0</v>
      </c>
      <c r="J46" s="48">
        <f t="shared" si="8"/>
        <v>0</v>
      </c>
      <c r="K46" s="48">
        <f t="shared" si="8"/>
        <v>0</v>
      </c>
      <c r="L46" s="36"/>
    </row>
    <row r="47" spans="1:12" ht="12.75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.75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3.5" thickBot="1">
      <c r="A49" s="36"/>
      <c r="B49" s="25" t="s">
        <v>39</v>
      </c>
      <c r="C49" s="50">
        <f aca="true" t="shared" si="9" ref="C49:K49">C38</f>
        <v>2009</v>
      </c>
      <c r="D49" s="50">
        <f t="shared" si="9"/>
        <v>2010</v>
      </c>
      <c r="E49" s="50">
        <f t="shared" si="9"/>
        <v>2011</v>
      </c>
      <c r="F49" s="50">
        <f t="shared" si="9"/>
        <v>2012</v>
      </c>
      <c r="G49" s="50">
        <f t="shared" si="9"/>
        <v>2013</v>
      </c>
      <c r="H49" s="50">
        <f t="shared" si="9"/>
        <v>2014</v>
      </c>
      <c r="I49" s="50">
        <f t="shared" si="9"/>
        <v>2015</v>
      </c>
      <c r="J49" s="50">
        <f t="shared" si="9"/>
        <v>2016</v>
      </c>
      <c r="K49" s="50">
        <f t="shared" si="9"/>
        <v>2017</v>
      </c>
      <c r="L49" s="36"/>
    </row>
    <row r="50" spans="1:12" ht="12.75">
      <c r="A50" s="9"/>
      <c r="B50" s="10" t="s">
        <v>52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1">
        <v>9</v>
      </c>
      <c r="L50" s="36"/>
    </row>
    <row r="51" spans="1:12" ht="12.75">
      <c r="A51" s="22">
        <v>23</v>
      </c>
      <c r="B51" s="32" t="s">
        <v>22</v>
      </c>
      <c r="C51" s="49">
        <f aca="true" t="shared" si="10" ref="C51:K51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49">
        <f t="shared" si="10"/>
        <v>0</v>
      </c>
      <c r="L51" s="36"/>
    </row>
    <row r="52" spans="1:12" ht="12.75">
      <c r="A52" s="22">
        <v>24</v>
      </c>
      <c r="B52" s="32" t="s">
        <v>9</v>
      </c>
      <c r="C52" s="49">
        <f aca="true" t="shared" si="11" ref="C52:K52">C35</f>
        <v>0</v>
      </c>
      <c r="D52" s="49">
        <f t="shared" si="11"/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49">
        <f t="shared" si="11"/>
        <v>0</v>
      </c>
      <c r="L52" s="36"/>
    </row>
    <row r="53" spans="1:12" ht="12.75">
      <c r="A53" s="2">
        <v>25</v>
      </c>
      <c r="B53" s="8" t="s">
        <v>25</v>
      </c>
      <c r="C53" s="21"/>
      <c r="D53" s="21"/>
      <c r="E53" s="21"/>
      <c r="F53" s="21"/>
      <c r="G53" s="21"/>
      <c r="H53" s="21"/>
      <c r="I53" s="21"/>
      <c r="J53" s="21"/>
      <c r="K53" s="21"/>
      <c r="L53" s="36"/>
    </row>
    <row r="54" spans="1:12" ht="12.75">
      <c r="A54" s="22">
        <v>26</v>
      </c>
      <c r="B54" s="32" t="s">
        <v>31</v>
      </c>
      <c r="C54" s="49">
        <f aca="true" t="shared" si="12" ref="C54:K54">C51-C52-C53</f>
        <v>0</v>
      </c>
      <c r="D54" s="49">
        <f t="shared" si="12"/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49">
        <f t="shared" si="12"/>
        <v>0</v>
      </c>
      <c r="L54" s="36"/>
    </row>
    <row r="55" spans="1:12" ht="12.75">
      <c r="A55" s="28">
        <v>27</v>
      </c>
      <c r="B55" s="33" t="s">
        <v>26</v>
      </c>
      <c r="C55" s="48">
        <f aca="true" t="shared" si="13" ref="C55:K55">IF(C54&gt;0,C54*0.19,0)</f>
        <v>0</v>
      </c>
      <c r="D55" s="48">
        <f t="shared" si="13"/>
        <v>0</v>
      </c>
      <c r="E55" s="48">
        <f t="shared" si="13"/>
        <v>0</v>
      </c>
      <c r="F55" s="48">
        <f t="shared" si="13"/>
        <v>0</v>
      </c>
      <c r="G55" s="48">
        <f t="shared" si="13"/>
        <v>0</v>
      </c>
      <c r="H55" s="48">
        <f t="shared" si="13"/>
        <v>0</v>
      </c>
      <c r="I55" s="48">
        <f t="shared" si="13"/>
        <v>0</v>
      </c>
      <c r="J55" s="48">
        <f t="shared" si="13"/>
        <v>0</v>
      </c>
      <c r="K55" s="48">
        <f t="shared" si="13"/>
        <v>0</v>
      </c>
      <c r="L55" s="36"/>
    </row>
    <row r="56" spans="1:12" ht="12.75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75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3.5" thickBot="1">
      <c r="A58" s="36"/>
      <c r="B58" s="25" t="s">
        <v>40</v>
      </c>
      <c r="C58" s="50">
        <f aca="true" t="shared" si="14" ref="C58:K58">C49</f>
        <v>2009</v>
      </c>
      <c r="D58" s="50">
        <f t="shared" si="14"/>
        <v>2010</v>
      </c>
      <c r="E58" s="50">
        <f t="shared" si="14"/>
        <v>2011</v>
      </c>
      <c r="F58" s="50">
        <f t="shared" si="14"/>
        <v>2012</v>
      </c>
      <c r="G58" s="50">
        <f t="shared" si="14"/>
        <v>2013</v>
      </c>
      <c r="H58" s="50">
        <f t="shared" si="14"/>
        <v>2014</v>
      </c>
      <c r="I58" s="50">
        <f t="shared" si="14"/>
        <v>2015</v>
      </c>
      <c r="J58" s="50">
        <f t="shared" si="14"/>
        <v>2016</v>
      </c>
      <c r="K58" s="50">
        <f t="shared" si="14"/>
        <v>2017</v>
      </c>
      <c r="L58" s="36"/>
    </row>
    <row r="59" spans="1:12" ht="12.75">
      <c r="A59" s="9"/>
      <c r="B59" s="10" t="s">
        <v>32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34</v>
      </c>
    </row>
    <row r="60" spans="1:12" ht="12.75" hidden="1">
      <c r="A60" s="13"/>
      <c r="B60" s="14" t="s">
        <v>23</v>
      </c>
      <c r="C60" s="15">
        <f aca="true" t="shared" si="15" ref="C60:K60">POWER(1+$C$7,C9)</f>
        <v>1.05</v>
      </c>
      <c r="D60" s="15">
        <f t="shared" si="15"/>
        <v>1.1025</v>
      </c>
      <c r="E60" s="15">
        <f t="shared" si="15"/>
        <v>1.1576250000000001</v>
      </c>
      <c r="F60" s="15">
        <f t="shared" si="15"/>
        <v>1.21550625</v>
      </c>
      <c r="G60" s="15">
        <f t="shared" si="15"/>
        <v>1.2762815625000001</v>
      </c>
      <c r="H60" s="15">
        <f t="shared" si="15"/>
        <v>1.340095640625</v>
      </c>
      <c r="I60" s="15">
        <f t="shared" si="15"/>
        <v>1.4071004226562502</v>
      </c>
      <c r="J60" s="15">
        <f t="shared" si="15"/>
        <v>1.4774554437890626</v>
      </c>
      <c r="K60" s="15">
        <f t="shared" si="15"/>
        <v>1.5513282159785158</v>
      </c>
      <c r="L60" s="16"/>
    </row>
    <row r="61" spans="1:12" ht="12.75" hidden="1">
      <c r="A61" s="13"/>
      <c r="B61" s="17" t="s">
        <v>24</v>
      </c>
      <c r="C61" s="18">
        <f aca="true" t="shared" si="16" ref="C61:K61">1/C60</f>
        <v>0.9523809523809523</v>
      </c>
      <c r="D61" s="18">
        <f t="shared" si="16"/>
        <v>0.9070294784580498</v>
      </c>
      <c r="E61" s="18">
        <f t="shared" si="16"/>
        <v>0.863837598531476</v>
      </c>
      <c r="F61" s="18">
        <f t="shared" si="16"/>
        <v>0.822702474791882</v>
      </c>
      <c r="G61" s="18">
        <f t="shared" si="16"/>
        <v>0.783526166468459</v>
      </c>
      <c r="H61" s="18">
        <f t="shared" si="16"/>
        <v>0.7462153966366276</v>
      </c>
      <c r="I61" s="18">
        <f t="shared" si="16"/>
        <v>0.7106813301301215</v>
      </c>
      <c r="J61" s="18">
        <f t="shared" si="16"/>
        <v>0.6768393620286872</v>
      </c>
      <c r="K61" s="18">
        <f t="shared" si="16"/>
        <v>0.6446089162177973</v>
      </c>
      <c r="L61" s="19"/>
    </row>
    <row r="62" spans="1:12" ht="12.75" hidden="1">
      <c r="A62" s="2"/>
      <c r="B62" s="8"/>
      <c r="C62" s="20"/>
      <c r="D62" s="20"/>
      <c r="E62" s="20"/>
      <c r="F62" s="20"/>
      <c r="G62" s="20"/>
      <c r="H62" s="20"/>
      <c r="I62" s="20"/>
      <c r="J62" s="20"/>
      <c r="K62" s="20"/>
      <c r="L62" s="19"/>
    </row>
    <row r="63" spans="1:12" ht="12.75">
      <c r="A63" s="53">
        <v>28</v>
      </c>
      <c r="B63" s="54" t="s">
        <v>54</v>
      </c>
      <c r="C63" s="55">
        <f aca="true" t="shared" si="17" ref="C63:J63">C35+C55</f>
        <v>0</v>
      </c>
      <c r="D63" s="55">
        <f t="shared" si="17"/>
        <v>0</v>
      </c>
      <c r="E63" s="55">
        <f t="shared" si="17"/>
        <v>0</v>
      </c>
      <c r="F63" s="55">
        <f t="shared" si="17"/>
        <v>0</v>
      </c>
      <c r="G63" s="55">
        <f t="shared" si="17"/>
        <v>0</v>
      </c>
      <c r="H63" s="55">
        <f t="shared" si="17"/>
        <v>0</v>
      </c>
      <c r="I63" s="55">
        <f t="shared" si="17"/>
        <v>0</v>
      </c>
      <c r="J63" s="55">
        <f t="shared" si="17"/>
        <v>0</v>
      </c>
      <c r="K63" s="55">
        <f>K35+K55</f>
        <v>0</v>
      </c>
      <c r="L63" s="51">
        <f>SUM(C63:K63)</f>
        <v>0</v>
      </c>
    </row>
    <row r="64" spans="1:12" ht="12.75">
      <c r="A64" s="53">
        <v>29</v>
      </c>
      <c r="B64" s="54" t="s">
        <v>55</v>
      </c>
      <c r="C64" s="55">
        <f aca="true" t="shared" si="18" ref="C64:J64">C63*C61</f>
        <v>0</v>
      </c>
      <c r="D64" s="55">
        <f t="shared" si="18"/>
        <v>0</v>
      </c>
      <c r="E64" s="55">
        <f t="shared" si="18"/>
        <v>0</v>
      </c>
      <c r="F64" s="55">
        <f t="shared" si="18"/>
        <v>0</v>
      </c>
      <c r="G64" s="55">
        <f t="shared" si="18"/>
        <v>0</v>
      </c>
      <c r="H64" s="55">
        <f t="shared" si="18"/>
        <v>0</v>
      </c>
      <c r="I64" s="55">
        <f t="shared" si="18"/>
        <v>0</v>
      </c>
      <c r="J64" s="55">
        <f t="shared" si="18"/>
        <v>0</v>
      </c>
      <c r="K64" s="55">
        <f>K63*K61</f>
        <v>0</v>
      </c>
      <c r="L64" s="51">
        <f aca="true" t="shared" si="19" ref="L64:L69">SUM(C64:K64)</f>
        <v>0</v>
      </c>
    </row>
    <row r="65" spans="1:12" ht="12.75">
      <c r="A65" s="53">
        <v>30</v>
      </c>
      <c r="B65" s="54" t="s">
        <v>56</v>
      </c>
      <c r="C65" s="55">
        <f aca="true" t="shared" si="20" ref="C65:J65">C46</f>
        <v>0</v>
      </c>
      <c r="D65" s="55">
        <f t="shared" si="20"/>
        <v>0</v>
      </c>
      <c r="E65" s="55">
        <f t="shared" si="20"/>
        <v>0</v>
      </c>
      <c r="F65" s="55">
        <f t="shared" si="20"/>
        <v>0</v>
      </c>
      <c r="G65" s="55">
        <f t="shared" si="20"/>
        <v>0</v>
      </c>
      <c r="H65" s="55">
        <f t="shared" si="20"/>
        <v>0</v>
      </c>
      <c r="I65" s="55">
        <f t="shared" si="20"/>
        <v>0</v>
      </c>
      <c r="J65" s="55">
        <f t="shared" si="20"/>
        <v>0</v>
      </c>
      <c r="K65" s="55">
        <f>K46</f>
        <v>0</v>
      </c>
      <c r="L65" s="51">
        <f t="shared" si="19"/>
        <v>0</v>
      </c>
    </row>
    <row r="66" spans="1:12" ht="12.75">
      <c r="A66" s="53">
        <v>31</v>
      </c>
      <c r="B66" s="54" t="s">
        <v>33</v>
      </c>
      <c r="C66" s="55">
        <f aca="true" t="shared" si="21" ref="C66:J66">C65*C61</f>
        <v>0</v>
      </c>
      <c r="D66" s="55">
        <f t="shared" si="21"/>
        <v>0</v>
      </c>
      <c r="E66" s="55">
        <f t="shared" si="21"/>
        <v>0</v>
      </c>
      <c r="F66" s="55">
        <f t="shared" si="21"/>
        <v>0</v>
      </c>
      <c r="G66" s="55">
        <f t="shared" si="21"/>
        <v>0</v>
      </c>
      <c r="H66" s="55">
        <f t="shared" si="21"/>
        <v>0</v>
      </c>
      <c r="I66" s="55">
        <f t="shared" si="21"/>
        <v>0</v>
      </c>
      <c r="J66" s="55">
        <f t="shared" si="21"/>
        <v>0</v>
      </c>
      <c r="K66" s="55">
        <f>K65*K61</f>
        <v>0</v>
      </c>
      <c r="L66" s="51">
        <f t="shared" si="19"/>
        <v>0</v>
      </c>
    </row>
    <row r="67" spans="1:12" ht="12.75">
      <c r="A67" s="56">
        <v>32</v>
      </c>
      <c r="B67" s="54" t="s">
        <v>57</v>
      </c>
      <c r="C67" s="57">
        <f aca="true" t="shared" si="22" ref="C67:J67">C66-C64</f>
        <v>0</v>
      </c>
      <c r="D67" s="57">
        <f t="shared" si="22"/>
        <v>0</v>
      </c>
      <c r="E67" s="57">
        <f t="shared" si="22"/>
        <v>0</v>
      </c>
      <c r="F67" s="57">
        <f t="shared" si="22"/>
        <v>0</v>
      </c>
      <c r="G67" s="57">
        <f t="shared" si="22"/>
        <v>0</v>
      </c>
      <c r="H67" s="57">
        <f t="shared" si="22"/>
        <v>0</v>
      </c>
      <c r="I67" s="57">
        <f t="shared" si="22"/>
        <v>0</v>
      </c>
      <c r="J67" s="57">
        <f t="shared" si="22"/>
        <v>0</v>
      </c>
      <c r="K67" s="57">
        <f>K66-K64</f>
        <v>0</v>
      </c>
      <c r="L67" s="51">
        <f t="shared" si="19"/>
        <v>0</v>
      </c>
    </row>
    <row r="68" spans="1:12" ht="12.75">
      <c r="A68" s="56">
        <v>33</v>
      </c>
      <c r="B68" s="54" t="s">
        <v>8</v>
      </c>
      <c r="C68" s="57">
        <f aca="true" t="shared" si="23" ref="C68:J68">C21</f>
        <v>0</v>
      </c>
      <c r="D68" s="57">
        <f t="shared" si="23"/>
        <v>0</v>
      </c>
      <c r="E68" s="57">
        <f t="shared" si="23"/>
        <v>0</v>
      </c>
      <c r="F68" s="57">
        <f t="shared" si="23"/>
        <v>0</v>
      </c>
      <c r="G68" s="57">
        <f t="shared" si="23"/>
        <v>0</v>
      </c>
      <c r="H68" s="57">
        <f t="shared" si="23"/>
        <v>0</v>
      </c>
      <c r="I68" s="57">
        <f t="shared" si="23"/>
        <v>0</v>
      </c>
      <c r="J68" s="57">
        <f t="shared" si="23"/>
        <v>0</v>
      </c>
      <c r="K68" s="57">
        <f>K21</f>
        <v>0</v>
      </c>
      <c r="L68" s="51">
        <f t="shared" si="19"/>
        <v>0</v>
      </c>
    </row>
    <row r="69" spans="1:12" ht="12.75">
      <c r="A69" s="56">
        <v>34</v>
      </c>
      <c r="B69" s="54" t="s">
        <v>58</v>
      </c>
      <c r="C69" s="57">
        <f aca="true" t="shared" si="24" ref="C69:J69">C68*C61</f>
        <v>0</v>
      </c>
      <c r="D69" s="57">
        <f t="shared" si="24"/>
        <v>0</v>
      </c>
      <c r="E69" s="57">
        <f t="shared" si="24"/>
        <v>0</v>
      </c>
      <c r="F69" s="57">
        <f t="shared" si="24"/>
        <v>0</v>
      </c>
      <c r="G69" s="57">
        <f t="shared" si="24"/>
        <v>0</v>
      </c>
      <c r="H69" s="57">
        <f t="shared" si="24"/>
        <v>0</v>
      </c>
      <c r="I69" s="57">
        <f t="shared" si="24"/>
        <v>0</v>
      </c>
      <c r="J69" s="57">
        <f t="shared" si="24"/>
        <v>0</v>
      </c>
      <c r="K69" s="57">
        <f>K68*K61</f>
        <v>0</v>
      </c>
      <c r="L69" s="51">
        <f t="shared" si="19"/>
        <v>0</v>
      </c>
    </row>
    <row r="70" spans="1:12" ht="12.75">
      <c r="A70" s="58">
        <v>33</v>
      </c>
      <c r="B70" s="59" t="s">
        <v>35</v>
      </c>
      <c r="C70" s="60" t="e">
        <f>L67/L69</f>
        <v>#DIV/0!</v>
      </c>
      <c r="D70" s="61"/>
      <c r="E70" s="61"/>
      <c r="F70" s="61"/>
      <c r="G70" s="61"/>
      <c r="H70" s="61"/>
      <c r="I70" s="61"/>
      <c r="J70" s="61"/>
      <c r="K70" s="61"/>
      <c r="L70" s="62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ht="12.75">
      <c r="C79" s="1"/>
    </row>
  </sheetData>
  <sheetProtection password="C3D6" sheet="1" objects="1" scenarios="1"/>
  <protectedRanges>
    <protectedRange sqref="C6 C11:L15 C17:L19 C26:K34 C40:K42 C44:K45 C53:K53" name="Rozsa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Bobis</cp:lastModifiedBy>
  <dcterms:created xsi:type="dcterms:W3CDTF">2008-05-20T13:18:44Z</dcterms:created>
  <dcterms:modified xsi:type="dcterms:W3CDTF">2009-06-12T12:41:50Z</dcterms:modified>
  <cp:category/>
  <cp:version/>
  <cp:contentType/>
  <cp:contentStatus/>
</cp:coreProperties>
</file>