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<sst xmlns="http://schemas.openxmlformats.org/spreadsheetml/2006/main" count="248" uniqueCount="229">
  <si>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</si>
  <si>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</si>
  <si>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</si>
  <si>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</si>
  <si>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</si>
  <si>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</si>
  <si>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</si>
  <si>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</si>
  <si>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</si>
  <si>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</si>
  <si>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</si>
  <si>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</si>
  <si>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</si>
  <si>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</si>
  <si>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</si>
  <si>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</si>
  <si>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</si>
  <si>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</si>
  <si>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</si>
  <si>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</si>
  <si>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</si>
  <si>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</si>
  <si>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</si>
  <si>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</si>
  <si>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</si>
  <si>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</si>
  <si>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</si>
  <si>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</si>
  <si>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</si>
  <si>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</si>
  <si>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</si>
  <si>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</si>
  <si>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</si>
  <si>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</si>
  <si>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</si>
  <si>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</si>
  <si>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</si>
  <si>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</si>
  <si>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</si>
  <si>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</si>
  <si>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</si>
  <si>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</si>
  <si>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</si>
  <si>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</si>
  <si>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</si>
  <si>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</si>
  <si>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</si>
  <si>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</si>
  <si>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</si>
  <si>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</si>
  <si>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</si>
  <si>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</si>
  <si>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</si>
  <si>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</si>
  <si>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</si>
  <si>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</si>
  <si>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</si>
  <si>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</si>
  <si>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</si>
  <si>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</si>
  <si>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</si>
  <si>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</si>
  <si>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</si>
  <si>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</si>
  <si>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</si>
  <si>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</si>
  <si>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</si>
  <si>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</si>
  <si>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</si>
  <si>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</si>
  <si>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</si>
  <si>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</si>
  <si>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</si>
  <si>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</si>
  <si>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</si>
  <si>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</si>
  <si>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</si>
  <si>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</si>
  <si>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</si>
  <si>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</si>
  <si>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</si>
  <si>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</si>
  <si>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</si>
  <si>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</si>
  <si>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</si>
  <si>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</si>
  <si>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</si>
  <si>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</si>
  <si>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</si>
  <si>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</si>
  <si>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</si>
  <si>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</si>
  <si>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</si>
  <si>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</si>
  <si>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</si>
  <si>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</si>
  <si>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</si>
  <si>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</si>
  <si>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</si>
  <si>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</si>
  <si>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</si>
  <si>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</si>
  <si>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</si>
  <si>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</si>
  <si>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</si>
  <si>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</si>
  <si>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</si>
  <si>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</si>
  <si>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</si>
  <si>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</si>
  <si>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</si>
  <si>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</si>
  <si>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</si>
  <si>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</si>
  <si>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</si>
  <si>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</si>
  <si>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</si>
  <si>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</si>
  <si>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</si>
  <si>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</si>
  <si>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</si>
  <si>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</si>
  <si>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</si>
  <si>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</si>
  <si>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</si>
  <si>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</si>
  <si>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</si>
  <si>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</si>
  <si>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</si>
  <si>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</si>
  <si>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</si>
  <si>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</si>
  <si>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</si>
  <si>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</si>
  <si>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</si>
  <si>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</si>
  <si>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</si>
  <si>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</si>
  <si>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</si>
  <si>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</si>
  <si>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</si>
  <si>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</si>
  <si>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</si>
  <si>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</si>
  <si>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</si>
  <si>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</si>
  <si>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</si>
  <si>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</si>
  <si>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</si>
  <si>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</si>
  <si>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</si>
  <si>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</si>
  <si>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</si>
  <si>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</si>
  <si>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</si>
  <si>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</si>
  <si>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</si>
  <si>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</si>
  <si>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</si>
  <si>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</si>
  <si>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</si>
  <si>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</si>
  <si>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</si>
  <si>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</si>
  <si>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</si>
  <si>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</si>
  <si>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</si>
  <si>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</si>
  <si>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</si>
  <si>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</si>
  <si>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</si>
  <si>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</si>
  <si>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</si>
  <si>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</si>
  <si>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</si>
  <si>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</si>
  <si>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</si>
  <si>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</si>
  <si>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</si>
  <si>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</si>
  <si>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</si>
  <si>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</si>
  <si>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</si>
  <si>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</si>
  <si>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</si>
  <si>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</si>
  <si>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</si>
  <si>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</si>
  <si>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</si>
  <si>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</si>
  <si>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</si>
  <si>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</si>
  <si>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</si>
  <si>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</si>
  <si>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</si>
  <si>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</si>
  <si>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</si>
  <si>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</si>
  <si>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</si>
  <si>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</si>
  <si>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</si>
  <si>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</si>
  <si>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</si>
  <si>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</si>
  <si>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</si>
  <si>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</si>
  <si>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</si>
  <si>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</si>
  <si>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</si>
  <si>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</si>
  <si>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</si>
  <si>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</si>
  <si>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</si>
  <si>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</si>
  <si>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</si>
  <si>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</si>
  <si>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</si>
  <si>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</si>
  <si>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</si>
  <si>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</si>
  <si>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</si>
  <si>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</si>
  <si>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</si>
  <si>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</si>
  <si>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</si>
  <si>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Poznámka:  V tabuľke sú uvedené predbežné údaje za rok 2009 a 2008.</t>
  </si>
  <si>
    <t>Zahraničný obchod SR   -   január až august 2009  (a rovnaké obdobie roku 2008)</t>
  </si>
  <si>
    <t>jan. - august 2008</t>
  </si>
  <si>
    <t>jan. - august 2009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</si>
</sst>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0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73" fontId="11" fillId="4" borderId="30" xfId="0" applyNumberFormat="1" applyFont="1" applyFill="1" applyBorder="1" applyAlignment="1">
      <alignment horizontal="right"/>
    </xf>
    <xf numFmtId="173" fontId="15" fillId="0" borderId="24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 horizontal="right"/>
    </xf>
    <xf numFmtId="173" fontId="15" fillId="0" borderId="27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/>
    </xf>
    <xf numFmtId="173" fontId="11" fillId="4" borderId="30" xfId="0" applyNumberFormat="1" applyFont="1" applyFill="1" applyBorder="1" applyAlignment="1">
      <alignment/>
    </xf>
    <xf numFmtId="165" fontId="23" fillId="17" borderId="11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169" fontId="11" fillId="4" borderId="28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227</v>
      </c>
      <c r="D8" s="25"/>
      <c r="E8" s="135" t="s">
        <v>228</v>
      </c>
      <c r="F8" s="25"/>
      <c r="G8" s="95" t="s">
        <v>222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88">
        <v>33846.786370999995</v>
      </c>
      <c r="D11" s="189">
        <v>33590.67831599999</v>
      </c>
      <c r="E11" s="188">
        <v>24126.15019</v>
      </c>
      <c r="F11" s="189">
        <v>24702.138142000003</v>
      </c>
      <c r="G11" s="35">
        <v>71.28047527333746</v>
      </c>
      <c r="H11" s="35">
        <v>73.53867019182468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7"/>
      <c r="D12" s="138"/>
      <c r="E12" s="137"/>
      <c r="F12" s="138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90">
        <v>35.849547</v>
      </c>
      <c r="D13" s="191">
        <v>60.339543</v>
      </c>
      <c r="E13" s="190">
        <v>29.593765</v>
      </c>
      <c r="F13" s="191">
        <v>59.614528</v>
      </c>
      <c r="G13" s="47">
        <v>82.54989944503343</v>
      </c>
      <c r="H13" s="48">
        <v>98.79844134716102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92">
        <v>167.519956</v>
      </c>
      <c r="D14" s="193">
        <v>62.199111</v>
      </c>
      <c r="E14" s="192">
        <v>184.097759</v>
      </c>
      <c r="F14" s="193">
        <v>43.977302</v>
      </c>
      <c r="G14" s="51">
        <v>109.89601680649916</v>
      </c>
      <c r="H14" s="52">
        <v>70.70406842310013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92">
        <v>16.554728</v>
      </c>
      <c r="D15" s="193">
        <v>3.18734</v>
      </c>
      <c r="E15" s="192">
        <v>16.765523</v>
      </c>
      <c r="F15" s="193">
        <v>2.297889</v>
      </c>
      <c r="G15" s="51">
        <v>101.27332203827208</v>
      </c>
      <c r="H15" s="52">
        <v>72.09425414295306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92">
        <v>155.845689</v>
      </c>
      <c r="D16" s="193">
        <v>232.397022</v>
      </c>
      <c r="E16" s="192">
        <v>139.998559</v>
      </c>
      <c r="F16" s="193">
        <v>134.173001</v>
      </c>
      <c r="G16" s="51">
        <v>89.83152495158208</v>
      </c>
      <c r="H16" s="52">
        <v>57.73438912655258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92">
        <v>10.903618</v>
      </c>
      <c r="D17" s="193">
        <v>8.77202</v>
      </c>
      <c r="E17" s="192">
        <v>9.174273</v>
      </c>
      <c r="F17" s="193">
        <v>5.673304</v>
      </c>
      <c r="G17" s="51">
        <v>84.13971399218131</v>
      </c>
      <c r="H17" s="52">
        <v>64.67500074099239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92">
        <v>27.04868</v>
      </c>
      <c r="D18" s="193">
        <v>3.468615</v>
      </c>
      <c r="E18" s="192">
        <v>26.012921</v>
      </c>
      <c r="F18" s="193">
        <v>3.353413</v>
      </c>
      <c r="G18" s="51">
        <v>96.17075953429149</v>
      </c>
      <c r="H18" s="52">
        <v>96.67873200110132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92">
        <v>114.233283</v>
      </c>
      <c r="D19" s="193">
        <v>32.798222</v>
      </c>
      <c r="E19" s="192">
        <v>110.728219</v>
      </c>
      <c r="F19" s="193">
        <v>29.662839</v>
      </c>
      <c r="G19" s="51">
        <v>96.9316613267606</v>
      </c>
      <c r="H19" s="52">
        <v>90.44038728684744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92">
        <v>155.31693</v>
      </c>
      <c r="D20" s="193">
        <v>46.145992</v>
      </c>
      <c r="E20" s="192">
        <v>126.914333</v>
      </c>
      <c r="F20" s="193">
        <v>34.057104</v>
      </c>
      <c r="G20" s="51">
        <v>81.71313520039315</v>
      </c>
      <c r="H20" s="52">
        <v>73.80295129423158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92">
        <v>67.732057</v>
      </c>
      <c r="D21" s="193">
        <v>36.240024</v>
      </c>
      <c r="E21" s="192">
        <v>53.063925</v>
      </c>
      <c r="F21" s="194">
        <v>31.793461</v>
      </c>
      <c r="G21" s="51">
        <v>78.34388523000268</v>
      </c>
      <c r="H21" s="52">
        <v>87.73024267312847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95">
        <v>109.211148</v>
      </c>
      <c r="D22" s="196">
        <v>89.746223</v>
      </c>
      <c r="E22" s="195">
        <v>56.222942</v>
      </c>
      <c r="F22" s="196">
        <v>127.01777</v>
      </c>
      <c r="G22" s="55">
        <v>51.480955039498355</v>
      </c>
      <c r="H22" s="56">
        <v>141.529933800111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90">
        <v>20.216972</v>
      </c>
      <c r="D23" s="191">
        <v>108.060694</v>
      </c>
      <c r="E23" s="190">
        <v>14.318404</v>
      </c>
      <c r="F23" s="191">
        <v>74.156124</v>
      </c>
      <c r="G23" s="58">
        <v>70.82368220127128</v>
      </c>
      <c r="H23" s="48">
        <v>68.62451207281715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92">
        <v>35.467033</v>
      </c>
      <c r="D24" s="193">
        <v>91.681362</v>
      </c>
      <c r="E24" s="192">
        <v>33.128752</v>
      </c>
      <c r="F24" s="193">
        <v>84.926483</v>
      </c>
      <c r="G24" s="51">
        <v>93.40717054059752</v>
      </c>
      <c r="H24" s="52">
        <v>92.63222223945583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92">
        <v>4.435105</v>
      </c>
      <c r="D25" s="193">
        <v>0.476886</v>
      </c>
      <c r="E25" s="192">
        <v>4.955138</v>
      </c>
      <c r="F25" s="193">
        <v>0.364404</v>
      </c>
      <c r="G25" s="51">
        <v>111.72538192444146</v>
      </c>
      <c r="H25" s="52">
        <v>76.41323083504234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92">
        <v>1.004265</v>
      </c>
      <c r="D26" s="193">
        <v>0.18825</v>
      </c>
      <c r="E26" s="192">
        <v>0.312817</v>
      </c>
      <c r="F26" s="193">
        <v>0.283721</v>
      </c>
      <c r="G26" s="51">
        <v>31.148850154092795</v>
      </c>
      <c r="H26" s="52">
        <v>150.71500664010625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92">
        <v>101.424465</v>
      </c>
      <c r="D27" s="193">
        <v>37.281934</v>
      </c>
      <c r="E27" s="192">
        <v>97.837089</v>
      </c>
      <c r="F27" s="193">
        <v>47.197769</v>
      </c>
      <c r="G27" s="51">
        <v>96.46300722414459</v>
      </c>
      <c r="H27" s="52">
        <v>126.59689006476971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92">
        <v>82.446034</v>
      </c>
      <c r="D28" s="193">
        <v>29.467767</v>
      </c>
      <c r="E28" s="192">
        <v>76.531163</v>
      </c>
      <c r="F28" s="193">
        <v>24.935228</v>
      </c>
      <c r="G28" s="51">
        <v>92.82576648865853</v>
      </c>
      <c r="H28" s="52">
        <v>84.61865468123186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92">
        <v>65.148111</v>
      </c>
      <c r="D29" s="193">
        <v>98.448883</v>
      </c>
      <c r="E29" s="192">
        <v>71.85118</v>
      </c>
      <c r="F29" s="193">
        <v>91.07374</v>
      </c>
      <c r="G29" s="51">
        <v>110.28896908461398</v>
      </c>
      <c r="H29" s="52">
        <v>92.50865751315838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92">
        <v>95.614113</v>
      </c>
      <c r="D30" s="193">
        <v>98.0044</v>
      </c>
      <c r="E30" s="192">
        <v>76.017859</v>
      </c>
      <c r="F30" s="193">
        <v>81.767234</v>
      </c>
      <c r="G30" s="51">
        <v>79.50485196678025</v>
      </c>
      <c r="H30" s="52">
        <v>83.43220712539437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92">
        <v>119.494845</v>
      </c>
      <c r="D31" s="193">
        <v>61.002736</v>
      </c>
      <c r="E31" s="192">
        <v>114.177171</v>
      </c>
      <c r="F31" s="193">
        <v>51.050024</v>
      </c>
      <c r="G31" s="51">
        <v>95.54987162835351</v>
      </c>
      <c r="H31" s="52">
        <v>83.68481046489457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97">
        <v>84.463068</v>
      </c>
      <c r="D32" s="198">
        <v>24.537346</v>
      </c>
      <c r="E32" s="197">
        <v>77.375606</v>
      </c>
      <c r="F32" s="198">
        <v>21.405747</v>
      </c>
      <c r="G32" s="62">
        <v>91.60880350687711</v>
      </c>
      <c r="H32" s="63">
        <v>87.23741760824501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199">
        <v>136.218628</v>
      </c>
      <c r="D33" s="194">
        <v>65.023207</v>
      </c>
      <c r="E33" s="199">
        <v>136.104021</v>
      </c>
      <c r="F33" s="194">
        <v>74.521475</v>
      </c>
      <c r="G33" s="66">
        <v>99.91586539838002</v>
      </c>
      <c r="H33" s="67">
        <v>114.60750467137063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92">
        <v>173.962783</v>
      </c>
      <c r="D34" s="193">
        <v>97.065534</v>
      </c>
      <c r="E34" s="192">
        <v>177.500187</v>
      </c>
      <c r="F34" s="193">
        <v>84.180785</v>
      </c>
      <c r="G34" s="51">
        <v>102.03342573566441</v>
      </c>
      <c r="H34" s="52">
        <v>86.72572182006436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92">
        <v>109.545124</v>
      </c>
      <c r="D35" s="193">
        <v>40.806478</v>
      </c>
      <c r="E35" s="192">
        <v>68.512859</v>
      </c>
      <c r="F35" s="193">
        <v>29.104696</v>
      </c>
      <c r="G35" s="51">
        <v>62.543047557278776</v>
      </c>
      <c r="H35" s="52">
        <v>71.3237148278271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92">
        <v>17.653217</v>
      </c>
      <c r="D36" s="193">
        <v>1.611539</v>
      </c>
      <c r="E36" s="192">
        <v>24.222049</v>
      </c>
      <c r="F36" s="193">
        <v>0</v>
      </c>
      <c r="G36" s="51">
        <v>137.2103962694165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92">
        <v>84.181093</v>
      </c>
      <c r="D37" s="193">
        <v>211.781611</v>
      </c>
      <c r="E37" s="192">
        <v>76.038971</v>
      </c>
      <c r="F37" s="193">
        <v>141.44666</v>
      </c>
      <c r="G37" s="51">
        <v>90.32784950891526</v>
      </c>
      <c r="H37" s="52">
        <v>66.78892436983115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92">
        <v>354.926906</v>
      </c>
      <c r="D38" s="193">
        <v>21.511623</v>
      </c>
      <c r="E38" s="192">
        <v>145.457541</v>
      </c>
      <c r="F38" s="193">
        <v>14.208673</v>
      </c>
      <c r="G38" s="51">
        <v>40.98239342835283</v>
      </c>
      <c r="H38" s="52">
        <v>66.05114360734194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92">
        <v>4531.842906</v>
      </c>
      <c r="D39" s="193">
        <v>1800.894796</v>
      </c>
      <c r="E39" s="192">
        <v>2949.136385</v>
      </c>
      <c r="F39" s="193">
        <v>1166.844931</v>
      </c>
      <c r="G39" s="51">
        <v>65.07587412386796</v>
      </c>
      <c r="H39" s="52">
        <v>64.79250945650465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92">
        <v>189.467481</v>
      </c>
      <c r="D40" s="193">
        <v>72.836754</v>
      </c>
      <c r="E40" s="192">
        <v>131.865765</v>
      </c>
      <c r="F40" s="193">
        <v>62.629465</v>
      </c>
      <c r="G40" s="51">
        <v>69.59809900042954</v>
      </c>
      <c r="H40" s="52">
        <v>85.98607373414802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92">
        <v>330.812542</v>
      </c>
      <c r="D41" s="193">
        <v>290.883923</v>
      </c>
      <c r="E41" s="192">
        <v>149.968616</v>
      </c>
      <c r="F41" s="193">
        <v>172.374618</v>
      </c>
      <c r="G41" s="51">
        <v>45.33341302398384</v>
      </c>
      <c r="H41" s="52">
        <v>59.258901702862424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95">
        <v>800.890522</v>
      </c>
      <c r="D42" s="196">
        <v>172.587377</v>
      </c>
      <c r="E42" s="195">
        <v>893.583122</v>
      </c>
      <c r="F42" s="196">
        <v>165.236807</v>
      </c>
      <c r="G42" s="55">
        <v>111.57369171613196</v>
      </c>
      <c r="H42" s="56">
        <v>95.7409573470718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90">
        <v>107.216515</v>
      </c>
      <c r="D43" s="191">
        <v>143.44156</v>
      </c>
      <c r="E43" s="190">
        <v>42.019998</v>
      </c>
      <c r="F43" s="191">
        <v>74.274465</v>
      </c>
      <c r="G43" s="58">
        <v>39.19172153655619</v>
      </c>
      <c r="H43" s="48">
        <v>51.78029644964821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92">
        <v>217.933461</v>
      </c>
      <c r="D44" s="193">
        <v>43.692178</v>
      </c>
      <c r="E44" s="192">
        <v>172.11836</v>
      </c>
      <c r="F44" s="193">
        <v>46.772429</v>
      </c>
      <c r="G44" s="51">
        <v>78.97748203062768</v>
      </c>
      <c r="H44" s="52">
        <v>107.04989117274036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92">
        <v>123.7289</v>
      </c>
      <c r="D45" s="193">
        <v>75.62846</v>
      </c>
      <c r="E45" s="192">
        <v>127.322574</v>
      </c>
      <c r="F45" s="193">
        <v>41.388909</v>
      </c>
      <c r="G45" s="51">
        <v>102.90447421742212</v>
      </c>
      <c r="H45" s="52">
        <v>54.72663201128252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92">
        <v>121.190071</v>
      </c>
      <c r="D46" s="193">
        <v>47.968433</v>
      </c>
      <c r="E46" s="192">
        <v>102.019508</v>
      </c>
      <c r="F46" s="193">
        <v>37.754322</v>
      </c>
      <c r="G46" s="51">
        <v>84.18140789768165</v>
      </c>
      <c r="H46" s="52">
        <v>78.70659856660318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92">
        <v>35.049473</v>
      </c>
      <c r="D47" s="193">
        <v>17.300581</v>
      </c>
      <c r="E47" s="192">
        <v>29.989773</v>
      </c>
      <c r="F47" s="193">
        <v>19.677426</v>
      </c>
      <c r="G47" s="51">
        <v>85.564119608874</v>
      </c>
      <c r="H47" s="52">
        <v>113.73852704715523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92">
        <v>3.245935</v>
      </c>
      <c r="D48" s="193">
        <v>4.074203</v>
      </c>
      <c r="E48" s="192">
        <v>2.587545</v>
      </c>
      <c r="F48" s="193">
        <v>2.520983</v>
      </c>
      <c r="G48" s="51">
        <v>79.7164761463184</v>
      </c>
      <c r="H48" s="52">
        <v>61.87671551957524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92">
        <v>22.845247</v>
      </c>
      <c r="D49" s="193">
        <v>7.627293</v>
      </c>
      <c r="E49" s="192">
        <v>15.707024</v>
      </c>
      <c r="F49" s="193">
        <v>4.945065</v>
      </c>
      <c r="G49" s="51">
        <v>68.75401259614308</v>
      </c>
      <c r="H49" s="52">
        <v>64.83381456566569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92">
        <v>314.855332</v>
      </c>
      <c r="D50" s="193">
        <v>121.20693</v>
      </c>
      <c r="E50" s="192">
        <v>263.522634</v>
      </c>
      <c r="F50" s="193">
        <v>86.522327</v>
      </c>
      <c r="G50" s="51">
        <v>83.6964177567112</v>
      </c>
      <c r="H50" s="52">
        <v>71.38397697227379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92">
        <v>1375.338097</v>
      </c>
      <c r="D51" s="193">
        <v>979.638593</v>
      </c>
      <c r="E51" s="192">
        <v>1037.745971</v>
      </c>
      <c r="F51" s="193">
        <v>745.427162</v>
      </c>
      <c r="G51" s="51">
        <v>75.45388099577961</v>
      </c>
      <c r="H51" s="52">
        <v>76.09205755331037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97">
        <v>586.920195</v>
      </c>
      <c r="D52" s="198">
        <v>660.535416</v>
      </c>
      <c r="E52" s="197">
        <v>339.845712</v>
      </c>
      <c r="F52" s="198">
        <v>436.405881</v>
      </c>
      <c r="G52" s="62">
        <v>57.90322345272171</v>
      </c>
      <c r="H52" s="63">
        <v>66.06850600725397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199">
        <v>121.39929</v>
      </c>
      <c r="D53" s="194">
        <v>50.506643</v>
      </c>
      <c r="E53" s="199">
        <v>66.695936</v>
      </c>
      <c r="F53" s="194">
        <v>31.350234</v>
      </c>
      <c r="G53" s="66">
        <v>54.939313071765085</v>
      </c>
      <c r="H53" s="67">
        <v>62.07150611851198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92">
        <v>53.781227</v>
      </c>
      <c r="D54" s="193">
        <v>28.996908</v>
      </c>
      <c r="E54" s="192">
        <v>50.511809</v>
      </c>
      <c r="F54" s="193">
        <v>27.928842</v>
      </c>
      <c r="G54" s="51">
        <v>93.92089362334556</v>
      </c>
      <c r="H54" s="52">
        <v>96.31662106870152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92">
        <v>0.436878</v>
      </c>
      <c r="D55" s="193">
        <v>0.537026</v>
      </c>
      <c r="E55" s="192">
        <v>0.78027</v>
      </c>
      <c r="F55" s="193">
        <v>0.275689</v>
      </c>
      <c r="G55" s="51">
        <v>178.60134866026672</v>
      </c>
      <c r="H55" s="52">
        <v>51.33624815185858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92">
        <v>294.148659</v>
      </c>
      <c r="D56" s="193">
        <v>499.850601</v>
      </c>
      <c r="E56" s="192">
        <v>197.051012</v>
      </c>
      <c r="F56" s="193">
        <v>351.596719</v>
      </c>
      <c r="G56" s="51">
        <v>66.99028058462099</v>
      </c>
      <c r="H56" s="52">
        <v>70.34036135929344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92">
        <v>1.633426</v>
      </c>
      <c r="D57" s="193">
        <v>0.152887</v>
      </c>
      <c r="E57" s="192">
        <v>4.453118</v>
      </c>
      <c r="F57" s="193">
        <v>0.215765</v>
      </c>
      <c r="G57" s="51">
        <v>272.6244102885591</v>
      </c>
      <c r="H57" s="52">
        <v>141.127106948269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92">
        <v>1.856258</v>
      </c>
      <c r="D58" s="193">
        <v>0.351012</v>
      </c>
      <c r="E58" s="192">
        <v>1.909771</v>
      </c>
      <c r="F58" s="193">
        <v>0.429623</v>
      </c>
      <c r="G58" s="51">
        <v>102.88284279448223</v>
      </c>
      <c r="H58" s="52">
        <v>122.3955306371292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92">
        <v>74.049809</v>
      </c>
      <c r="D59" s="193">
        <v>56.881164</v>
      </c>
      <c r="E59" s="192">
        <v>49.45221</v>
      </c>
      <c r="F59" s="193">
        <v>35.772306</v>
      </c>
      <c r="G59" s="51">
        <v>66.7823599653039</v>
      </c>
      <c r="H59" s="52">
        <v>62.88954635316535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92">
        <v>460.983523</v>
      </c>
      <c r="D60" s="193">
        <v>706.07332</v>
      </c>
      <c r="E60" s="192">
        <v>365.927729</v>
      </c>
      <c r="F60" s="193">
        <v>608.013557</v>
      </c>
      <c r="G60" s="51">
        <v>79.37978490393897</v>
      </c>
      <c r="H60" s="52">
        <v>86.11195746640024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92">
        <v>67.153098</v>
      </c>
      <c r="D61" s="193">
        <v>140.216234</v>
      </c>
      <c r="E61" s="192">
        <v>69.694186</v>
      </c>
      <c r="F61" s="193">
        <v>114.171326</v>
      </c>
      <c r="G61" s="51">
        <v>103.78402199701941</v>
      </c>
      <c r="H61" s="52">
        <v>81.42518362032175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95">
        <v>1.559819</v>
      </c>
      <c r="D62" s="200">
        <v>0.004111</v>
      </c>
      <c r="E62" s="195">
        <v>1.575234</v>
      </c>
      <c r="F62" s="196">
        <v>0.010043</v>
      </c>
      <c r="G62" s="55">
        <v>100.9882556886408</v>
      </c>
      <c r="H62" s="56">
        <v>244.29579177815617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90">
        <v>30.58524</v>
      </c>
      <c r="D63" s="201">
        <v>8.488387</v>
      </c>
      <c r="E63" s="190">
        <v>23.506387</v>
      </c>
      <c r="F63" s="191">
        <v>9.438079</v>
      </c>
      <c r="G63" s="58">
        <v>76.85532956419502</v>
      </c>
      <c r="H63" s="48">
        <v>111.188132680567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92">
        <v>76.302602</v>
      </c>
      <c r="D64" s="202">
        <v>13.333949</v>
      </c>
      <c r="E64" s="192">
        <v>75.886567</v>
      </c>
      <c r="F64" s="193">
        <v>12.631592</v>
      </c>
      <c r="G64" s="51">
        <v>99.45475647082128</v>
      </c>
      <c r="H64" s="52">
        <v>94.7325657237777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92">
        <v>2.274238</v>
      </c>
      <c r="D65" s="202">
        <v>0.305204</v>
      </c>
      <c r="E65" s="192">
        <v>1.534363</v>
      </c>
      <c r="F65" s="193">
        <v>0.141725</v>
      </c>
      <c r="G65" s="51">
        <v>67.46712525250216</v>
      </c>
      <c r="H65" s="52">
        <v>46.43615417884431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92">
        <v>84.638675</v>
      </c>
      <c r="D66" s="202">
        <v>142.769234</v>
      </c>
      <c r="E66" s="192">
        <v>58.398864</v>
      </c>
      <c r="F66" s="193">
        <v>85.621573</v>
      </c>
      <c r="G66" s="51">
        <v>68.9978476151712</v>
      </c>
      <c r="H66" s="52">
        <v>59.9720055933059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92">
        <v>49.007004</v>
      </c>
      <c r="D67" s="202">
        <v>38.616142</v>
      </c>
      <c r="E67" s="192">
        <v>79.46885</v>
      </c>
      <c r="F67" s="193">
        <v>32.882624</v>
      </c>
      <c r="G67" s="51">
        <v>162.15814784352048</v>
      </c>
      <c r="H67" s="52">
        <v>85.15253543453409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92">
        <v>71.621897</v>
      </c>
      <c r="D68" s="202">
        <v>41.525201</v>
      </c>
      <c r="E68" s="192">
        <v>54.805554</v>
      </c>
      <c r="F68" s="193">
        <v>28.844496</v>
      </c>
      <c r="G68" s="51">
        <v>76.52066797392982</v>
      </c>
      <c r="H68" s="52">
        <v>69.46262824832563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92">
        <v>29.445197</v>
      </c>
      <c r="D69" s="202">
        <v>5.252127</v>
      </c>
      <c r="E69" s="192">
        <v>20.33532</v>
      </c>
      <c r="F69" s="193">
        <v>3.365923</v>
      </c>
      <c r="G69" s="51">
        <v>69.06158583350623</v>
      </c>
      <c r="H69" s="52">
        <v>64.08685471619403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92">
        <v>27.354737</v>
      </c>
      <c r="D70" s="202">
        <v>18.052618</v>
      </c>
      <c r="E70" s="192">
        <v>20.67423</v>
      </c>
      <c r="F70" s="193">
        <v>8.235956</v>
      </c>
      <c r="G70" s="51">
        <v>75.57824445543015</v>
      </c>
      <c r="H70" s="52">
        <v>45.621948018841366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92">
        <v>103.39607</v>
      </c>
      <c r="D71" s="202">
        <v>32.837797</v>
      </c>
      <c r="E71" s="192">
        <v>60.480256</v>
      </c>
      <c r="F71" s="193">
        <v>22.783814</v>
      </c>
      <c r="G71" s="51">
        <v>58.49376673600843</v>
      </c>
      <c r="H71" s="52">
        <v>69.38289435189577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97">
        <v>29.684886</v>
      </c>
      <c r="D72" s="203">
        <v>23.035401</v>
      </c>
      <c r="E72" s="197">
        <v>25.136441</v>
      </c>
      <c r="F72" s="198">
        <v>30.650556</v>
      </c>
      <c r="G72" s="62">
        <v>84.67757295749763</v>
      </c>
      <c r="H72" s="63">
        <v>133.05848680472286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199">
        <v>203.438558</v>
      </c>
      <c r="D73" s="204">
        <v>212.358655</v>
      </c>
      <c r="E73" s="199">
        <v>256.654965</v>
      </c>
      <c r="F73" s="194">
        <v>193.143927</v>
      </c>
      <c r="G73" s="66">
        <v>126.15846647910276</v>
      </c>
      <c r="H73" s="67">
        <v>90.95175659310895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92">
        <v>157.360254</v>
      </c>
      <c r="D74" s="202">
        <v>262.831883</v>
      </c>
      <c r="E74" s="192">
        <v>219.197106</v>
      </c>
      <c r="F74" s="193">
        <v>207.765252</v>
      </c>
      <c r="G74" s="51">
        <v>139.29636005798517</v>
      </c>
      <c r="H74" s="52">
        <v>79.04872484591225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92">
        <v>61.400376</v>
      </c>
      <c r="D75" s="202">
        <v>51.612644</v>
      </c>
      <c r="E75" s="192">
        <v>53.150601</v>
      </c>
      <c r="F75" s="193">
        <v>41.265699</v>
      </c>
      <c r="G75" s="51">
        <v>86.56396664411305</v>
      </c>
      <c r="H75" s="52">
        <v>79.95269337490247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92">
        <v>259.230592</v>
      </c>
      <c r="D76" s="202">
        <v>438.697228</v>
      </c>
      <c r="E76" s="192">
        <v>256.871303</v>
      </c>
      <c r="F76" s="193">
        <v>413.759538</v>
      </c>
      <c r="G76" s="51">
        <v>99.08988789409547</v>
      </c>
      <c r="H76" s="52">
        <v>94.31551229222721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92">
        <v>6.211325</v>
      </c>
      <c r="D77" s="202">
        <v>5.82611</v>
      </c>
      <c r="E77" s="192">
        <v>7.833569</v>
      </c>
      <c r="F77" s="193">
        <v>5.64011</v>
      </c>
      <c r="G77" s="51">
        <v>126.11751920886445</v>
      </c>
      <c r="H77" s="52">
        <v>96.80747531371703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92">
        <v>4.529374</v>
      </c>
      <c r="D78" s="202">
        <v>6.8165</v>
      </c>
      <c r="E78" s="192">
        <v>3.396928</v>
      </c>
      <c r="F78" s="193">
        <v>3.576239</v>
      </c>
      <c r="G78" s="51">
        <v>74.99773699411884</v>
      </c>
      <c r="H78" s="52">
        <v>52.464446563485666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92">
        <v>2.661716</v>
      </c>
      <c r="D79" s="202">
        <v>0.904375</v>
      </c>
      <c r="E79" s="192">
        <v>2.622237</v>
      </c>
      <c r="F79" s="193">
        <v>0.593594</v>
      </c>
      <c r="G79" s="51">
        <v>98.51678390932767</v>
      </c>
      <c r="H79" s="52">
        <v>65.63582584657912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92">
        <v>124.876192</v>
      </c>
      <c r="D80" s="202">
        <v>94.738314</v>
      </c>
      <c r="E80" s="192">
        <v>86.433742</v>
      </c>
      <c r="F80" s="193">
        <v>71.611503</v>
      </c>
      <c r="G80" s="51">
        <v>69.21554910963333</v>
      </c>
      <c r="H80" s="52">
        <v>75.58874543619174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92">
        <v>115.704552</v>
      </c>
      <c r="D81" s="202">
        <v>51.976672</v>
      </c>
      <c r="E81" s="192">
        <v>82.747512</v>
      </c>
      <c r="F81" s="193">
        <v>29.087799</v>
      </c>
      <c r="G81" s="51">
        <v>71.51621139330801</v>
      </c>
      <c r="H81" s="52">
        <v>55.96318094394347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95">
        <v>225.230745</v>
      </c>
      <c r="D82" s="200">
        <v>275.96386</v>
      </c>
      <c r="E82" s="195">
        <v>169.039216</v>
      </c>
      <c r="F82" s="196">
        <v>204.891744</v>
      </c>
      <c r="G82" s="55">
        <v>75.05157255507014</v>
      </c>
      <c r="H82" s="56">
        <v>74.24586103412236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90">
        <v>40.957128</v>
      </c>
      <c r="D83" s="201">
        <v>88.199419</v>
      </c>
      <c r="E83" s="190">
        <v>45.525353</v>
      </c>
      <c r="F83" s="191">
        <v>75.847561</v>
      </c>
      <c r="G83" s="58">
        <v>111.15367513073673</v>
      </c>
      <c r="H83" s="48">
        <v>85.99553359869637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92">
        <v>1529.008811</v>
      </c>
      <c r="D84" s="202">
        <v>2693.475805</v>
      </c>
      <c r="E84" s="192">
        <v>710.752227</v>
      </c>
      <c r="F84" s="193">
        <v>1415.487316</v>
      </c>
      <c r="G84" s="51">
        <v>46.48450825702927</v>
      </c>
      <c r="H84" s="52">
        <v>52.55244221508795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92">
        <v>1097.328599</v>
      </c>
      <c r="D85" s="202">
        <v>1121.727776</v>
      </c>
      <c r="E85" s="192">
        <v>664.031486</v>
      </c>
      <c r="F85" s="193">
        <v>718.99756</v>
      </c>
      <c r="G85" s="51">
        <v>60.5134584667833</v>
      </c>
      <c r="H85" s="52">
        <v>64.09733050953712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92">
        <v>276.091791</v>
      </c>
      <c r="D86" s="202">
        <v>298.475831</v>
      </c>
      <c r="E86" s="192">
        <v>129.610048</v>
      </c>
      <c r="F86" s="193">
        <v>106.879685</v>
      </c>
      <c r="G86" s="51">
        <v>46.94454968420268</v>
      </c>
      <c r="H86" s="52">
        <v>35.808488962712694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92">
        <v>5.76495</v>
      </c>
      <c r="D87" s="202">
        <v>5.350377</v>
      </c>
      <c r="E87" s="192">
        <v>1.758777</v>
      </c>
      <c r="F87" s="193">
        <v>5.765896</v>
      </c>
      <c r="G87" s="51">
        <v>30.50810501392033</v>
      </c>
      <c r="H87" s="52">
        <v>107.76616301991429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92">
        <v>304.126195</v>
      </c>
      <c r="D88" s="202">
        <v>460.366172</v>
      </c>
      <c r="E88" s="192">
        <v>173.014884</v>
      </c>
      <c r="F88" s="193">
        <v>317.536338</v>
      </c>
      <c r="G88" s="51">
        <v>56.88917523201182</v>
      </c>
      <c r="H88" s="52">
        <v>68.97473300883628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92">
        <v>2.870715</v>
      </c>
      <c r="D89" s="202">
        <v>1.592096</v>
      </c>
      <c r="E89" s="192">
        <v>1.803291</v>
      </c>
      <c r="F89" s="193">
        <v>0.888513</v>
      </c>
      <c r="G89" s="51">
        <v>62.816789545461674</v>
      </c>
      <c r="H89" s="52">
        <v>55.80775279882621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92">
        <v>88.416799</v>
      </c>
      <c r="D90" s="202">
        <v>51.838431</v>
      </c>
      <c r="E90" s="192">
        <v>26.326731</v>
      </c>
      <c r="F90" s="193">
        <v>25.054405</v>
      </c>
      <c r="G90" s="51">
        <v>29.775711513826685</v>
      </c>
      <c r="H90" s="52">
        <v>48.33171937630596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97">
        <v>33.436661</v>
      </c>
      <c r="D91" s="203">
        <v>14.167087</v>
      </c>
      <c r="E91" s="197">
        <v>19.939308</v>
      </c>
      <c r="F91" s="198">
        <v>9.104705</v>
      </c>
      <c r="G91" s="62">
        <v>59.63307161561377</v>
      </c>
      <c r="H91" s="63">
        <v>64.2665990545551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199">
        <v>9.924856</v>
      </c>
      <c r="D92" s="204">
        <v>7.155257</v>
      </c>
      <c r="E92" s="199">
        <v>5.971315</v>
      </c>
      <c r="F92" s="194">
        <v>3.422428</v>
      </c>
      <c r="G92" s="66">
        <v>60.16525579816976</v>
      </c>
      <c r="H92" s="67">
        <v>47.830958412814525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92">
        <v>154.230375</v>
      </c>
      <c r="D93" s="202">
        <v>58.576955</v>
      </c>
      <c r="E93" s="192">
        <v>94.498679</v>
      </c>
      <c r="F93" s="193">
        <v>47.760683</v>
      </c>
      <c r="G93" s="51">
        <v>61.271120555856776</v>
      </c>
      <c r="H93" s="52">
        <v>81.53493639264792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92">
        <v>321.363282</v>
      </c>
      <c r="D94" s="202">
        <v>278.423686</v>
      </c>
      <c r="E94" s="192">
        <v>244.05436</v>
      </c>
      <c r="F94" s="193">
        <v>222.915738</v>
      </c>
      <c r="G94" s="51">
        <v>75.94344894697707</v>
      </c>
      <c r="H94" s="52">
        <v>80.06349646559885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92">
        <v>3822.972188</v>
      </c>
      <c r="D95" s="202">
        <v>3325.569602</v>
      </c>
      <c r="E95" s="192">
        <v>2481.976646</v>
      </c>
      <c r="F95" s="193">
        <v>2421.029891</v>
      </c>
      <c r="G95" s="51">
        <v>64.9226968951206</v>
      </c>
      <c r="H95" s="52">
        <v>72.80045768833078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92">
        <v>5569.924227</v>
      </c>
      <c r="D96" s="202">
        <v>6535.91407</v>
      </c>
      <c r="E96" s="192">
        <v>4760.732128</v>
      </c>
      <c r="F96" s="193">
        <v>6253.083919</v>
      </c>
      <c r="G96" s="51">
        <v>85.4721165670895</v>
      </c>
      <c r="H96" s="52">
        <v>95.67267641571058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92">
        <v>147.975463</v>
      </c>
      <c r="D97" s="202">
        <v>257.629371</v>
      </c>
      <c r="E97" s="192">
        <v>108.771016</v>
      </c>
      <c r="F97" s="193">
        <v>224.177123</v>
      </c>
      <c r="G97" s="51">
        <v>73.50611634849218</v>
      </c>
      <c r="H97" s="52">
        <v>87.01535936288879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92">
        <v>4679.963954</v>
      </c>
      <c r="D98" s="202">
        <v>7914.073585</v>
      </c>
      <c r="E98" s="192">
        <v>2724.262449</v>
      </c>
      <c r="F98" s="193">
        <v>4857.355031</v>
      </c>
      <c r="G98" s="51">
        <v>58.211184440246655</v>
      </c>
      <c r="H98" s="52">
        <v>61.376167138582396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92">
        <v>25.317334</v>
      </c>
      <c r="D99" s="202">
        <v>50.478549</v>
      </c>
      <c r="E99" s="192">
        <v>17.166385</v>
      </c>
      <c r="F99" s="193">
        <v>31.946517</v>
      </c>
      <c r="G99" s="51">
        <v>67.80486839570075</v>
      </c>
      <c r="H99" s="52">
        <v>63.28731239877755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92">
        <v>3.495715</v>
      </c>
      <c r="D100" s="202">
        <v>42.690904</v>
      </c>
      <c r="E100" s="192">
        <v>1.863858</v>
      </c>
      <c r="F100" s="193">
        <v>21.490791</v>
      </c>
      <c r="G100" s="51">
        <v>53.31836262395533</v>
      </c>
      <c r="H100" s="52">
        <v>50.34044488727623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95">
        <v>1105.993961</v>
      </c>
      <c r="D101" s="200">
        <v>298.406365</v>
      </c>
      <c r="E101" s="195">
        <v>728.879808</v>
      </c>
      <c r="F101" s="196">
        <v>225.771554</v>
      </c>
      <c r="G101" s="55">
        <v>65.90269329689406</v>
      </c>
      <c r="H101" s="56">
        <v>75.65909460409802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90">
        <v>40.306149</v>
      </c>
      <c r="D102" s="201">
        <v>3.964498</v>
      </c>
      <c r="E102" s="190">
        <v>12.856546</v>
      </c>
      <c r="F102" s="191">
        <v>4.030869</v>
      </c>
      <c r="G102" s="58">
        <v>31.8972323552915</v>
      </c>
      <c r="H102" s="48">
        <v>101.67413377431393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92">
        <v>3.693565</v>
      </c>
      <c r="D103" s="202">
        <v>1.712054</v>
      </c>
      <c r="E103" s="192">
        <v>3.143499</v>
      </c>
      <c r="F103" s="193">
        <v>5.451946</v>
      </c>
      <c r="G103" s="51">
        <v>85.1074503900703</v>
      </c>
      <c r="H103" s="52">
        <v>318.44474531761267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92">
        <v>7.887835</v>
      </c>
      <c r="D104" s="202">
        <v>5.666705</v>
      </c>
      <c r="E104" s="192">
        <v>8.501518</v>
      </c>
      <c r="F104" s="193">
        <v>9.050865</v>
      </c>
      <c r="G104" s="51">
        <v>107.78011963992655</v>
      </c>
      <c r="H104" s="52">
        <v>159.72006659954948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92">
        <v>440.906117</v>
      </c>
      <c r="D105" s="202">
        <v>685.680913</v>
      </c>
      <c r="E105" s="192">
        <v>328.662458</v>
      </c>
      <c r="F105" s="193">
        <v>587.370013</v>
      </c>
      <c r="G105" s="51">
        <v>74.54250356884934</v>
      </c>
      <c r="H105" s="52">
        <v>85.66229595485326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92">
        <v>159.083225</v>
      </c>
      <c r="D106" s="202">
        <v>99.898344</v>
      </c>
      <c r="E106" s="192">
        <v>142.787974</v>
      </c>
      <c r="F106" s="193">
        <v>95.206813</v>
      </c>
      <c r="G106" s="51">
        <v>89.75677605228331</v>
      </c>
      <c r="H106" s="52">
        <v>95.30369492411207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92">
        <v>69.567276</v>
      </c>
      <c r="D107" s="202">
        <v>59.105435</v>
      </c>
      <c r="E107" s="192">
        <v>71.657113</v>
      </c>
      <c r="F107" s="193">
        <v>67.278735</v>
      </c>
      <c r="G107" s="51">
        <v>103.00405179009739</v>
      </c>
      <c r="H107" s="52">
        <v>113.82833913666315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92">
        <v>0.612306</v>
      </c>
      <c r="D108" s="202">
        <v>0.160229</v>
      </c>
      <c r="E108" s="192">
        <v>0.673565</v>
      </c>
      <c r="F108" s="193">
        <v>0.386616</v>
      </c>
      <c r="G108" s="51">
        <v>110.00463820377394</v>
      </c>
      <c r="H108" s="52">
        <v>241.28965418245136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92">
        <v>2.582739</v>
      </c>
      <c r="D109" s="202">
        <v>3.161658</v>
      </c>
      <c r="E109" s="192">
        <v>0.002544</v>
      </c>
      <c r="F109" s="193">
        <v>0.010151</v>
      </c>
      <c r="G109" s="51">
        <v>0.09850008072825013</v>
      </c>
      <c r="H109" s="52">
        <v>0.32106571931562494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92">
        <v>53.273863</v>
      </c>
      <c r="D110" s="202">
        <v>17.144076</v>
      </c>
      <c r="E110" s="192">
        <v>46.354925</v>
      </c>
      <c r="F110" s="193">
        <v>18.122469</v>
      </c>
      <c r="G110" s="62">
        <v>87.01250930498507</v>
      </c>
      <c r="H110" s="63">
        <v>105.70688674035276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207" t="s">
        <v>225</v>
      </c>
      <c r="B112" s="207"/>
      <c r="C112" s="207"/>
      <c r="D112" s="207"/>
      <c r="E112" s="207"/>
      <c r="F112" s="207"/>
      <c r="G112" s="207"/>
      <c r="H112" s="207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42" sqref="C42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august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august 2008</v>
      </c>
      <c r="D8" s="92"/>
      <c r="E8" s="131" t="str">
        <f>SR_HS2!E8</f>
        <v>jan. - august 2009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6">
        <f>SR_HS2!C11</f>
        <v>33846.786370999995</v>
      </c>
      <c r="D11" s="147">
        <f>SR_HS2!D11</f>
        <v>33590.67831599999</v>
      </c>
      <c r="E11" s="146">
        <f>SR_HS2!E11</f>
        <v>24126.15019</v>
      </c>
      <c r="F11" s="124">
        <v>1</v>
      </c>
      <c r="G11" s="139">
        <f>SR_HS2!F11</f>
        <v>24702.138142000003</v>
      </c>
      <c r="H11" s="124">
        <v>1</v>
      </c>
      <c r="I11" s="205">
        <f>G11-E11</f>
        <v>575.9879520000031</v>
      </c>
      <c r="J11" s="141"/>
      <c r="K11" s="35">
        <f>SR_HS2!G11</f>
        <v>71.28047527333746</v>
      </c>
      <c r="L11" s="35">
        <f>SR_HS2!H11</f>
        <v>73.53867019182468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7"/>
      <c r="D12" s="138"/>
      <c r="E12" s="137"/>
      <c r="F12" s="93"/>
      <c r="G12" s="138"/>
      <c r="H12" s="104"/>
      <c r="I12" s="140"/>
      <c r="J12" s="142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78" t="s">
        <v>212</v>
      </c>
      <c r="D13" s="179" t="s">
        <v>213</v>
      </c>
      <c r="E13" s="180" t="s">
        <v>216</v>
      </c>
      <c r="F13" s="181" t="s">
        <v>217</v>
      </c>
      <c r="G13" s="182" t="s">
        <v>218</v>
      </c>
      <c r="H13" s="181" t="s">
        <v>219</v>
      </c>
      <c r="I13" s="183" t="s">
        <v>220</v>
      </c>
      <c r="J13" s="184" t="s">
        <v>211</v>
      </c>
      <c r="K13" s="185" t="s">
        <v>207</v>
      </c>
      <c r="L13" s="185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48">
        <f>SR_HS2!C96</f>
        <v>5569.924227</v>
      </c>
      <c r="D14" s="158">
        <f>SR_HS2!D96</f>
        <v>6535.91407</v>
      </c>
      <c r="E14" s="159">
        <f>SR_HS2!E96</f>
        <v>4760.732128</v>
      </c>
      <c r="F14" s="109">
        <f>E14/$E$11*100</f>
        <v>19.732663895847196</v>
      </c>
      <c r="G14" s="149">
        <f>SR_HS2!F96</f>
        <v>6253.083919</v>
      </c>
      <c r="H14" s="114">
        <f>G14/$G$11*100</f>
        <v>25.31393793951846</v>
      </c>
      <c r="I14" s="173">
        <f>G14-E14</f>
        <v>1492.351791</v>
      </c>
      <c r="J14" s="143">
        <f>E14-C14</f>
        <v>-809.1920990000008</v>
      </c>
      <c r="K14" s="117">
        <f>SR_HS2!G96</f>
        <v>85.4721165670895</v>
      </c>
      <c r="L14" s="48">
        <f>SR_HS2!H96</f>
        <v>95.67267641571058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0">
        <f>SR_HS2!C98</f>
        <v>4679.963954</v>
      </c>
      <c r="D15" s="160">
        <f>SR_HS2!D98</f>
        <v>7914.073585</v>
      </c>
      <c r="E15" s="161">
        <f>SR_HS2!E98</f>
        <v>2724.262449</v>
      </c>
      <c r="F15" s="186">
        <f>E15/$E$11*100</f>
        <v>11.291741233249779</v>
      </c>
      <c r="G15" s="151">
        <f>SR_HS2!F98</f>
        <v>4857.355031</v>
      </c>
      <c r="H15" s="187">
        <f>G15/$G$11*100</f>
        <v>19.66370280611962</v>
      </c>
      <c r="I15" s="174">
        <f>G15-E15</f>
        <v>2133.092582</v>
      </c>
      <c r="J15" s="144">
        <f>E15-C15</f>
        <v>-1955.701505</v>
      </c>
      <c r="K15" s="118">
        <f>SR_HS2!G98</f>
        <v>58.211184440246655</v>
      </c>
      <c r="L15" s="52">
        <f>SR_HS2!H98</f>
        <v>61.376167138582396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0">
        <f>SR_HS2!C95</f>
        <v>3822.972188</v>
      </c>
      <c r="D16" s="160">
        <f>SR_HS2!D95</f>
        <v>3325.569602</v>
      </c>
      <c r="E16" s="161">
        <f>SR_HS2!E95</f>
        <v>2481.976646</v>
      </c>
      <c r="F16" s="107">
        <f>E16/$E$11*100</f>
        <v>10.287495627996005</v>
      </c>
      <c r="G16" s="151">
        <f>SR_HS2!F95</f>
        <v>2421.029891</v>
      </c>
      <c r="H16" s="112">
        <f>G16/$G$11*100</f>
        <v>9.800892040529986</v>
      </c>
      <c r="I16" s="174">
        <f>G16-E16</f>
        <v>-60.94675499999994</v>
      </c>
      <c r="J16" s="144">
        <f>E16-C16</f>
        <v>-1340.9955420000001</v>
      </c>
      <c r="K16" s="118">
        <f>SR_HS2!G95</f>
        <v>64.9226968951206</v>
      </c>
      <c r="L16" s="52">
        <f>SR_HS2!H95</f>
        <v>72.80045768833078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0">
        <f>SR_HS2!C84</f>
        <v>1529.008811</v>
      </c>
      <c r="D17" s="160">
        <f>SR_HS2!D84</f>
        <v>2693.475805</v>
      </c>
      <c r="E17" s="161">
        <f>SR_HS2!E84</f>
        <v>710.752227</v>
      </c>
      <c r="F17" s="107">
        <f>E17/$E$11*100</f>
        <v>2.9459827672572403</v>
      </c>
      <c r="G17" s="151">
        <f>SR_HS2!F84</f>
        <v>1415.487316</v>
      </c>
      <c r="H17" s="112">
        <f>G17/$G$11*100</f>
        <v>5.730221845020397</v>
      </c>
      <c r="I17" s="174">
        <f>G17-E17</f>
        <v>704.735089</v>
      </c>
      <c r="J17" s="144">
        <f>E17-C17</f>
        <v>-818.256584</v>
      </c>
      <c r="K17" s="118">
        <f>SR_HS2!G84</f>
        <v>46.48450825702927</v>
      </c>
      <c r="L17" s="52">
        <f>SR_HS2!H84</f>
        <v>52.55244221508795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0">
        <f>SR_HS2!C39</f>
        <v>4531.842906</v>
      </c>
      <c r="D18" s="160">
        <f>SR_HS2!D39</f>
        <v>1800.894796</v>
      </c>
      <c r="E18" s="161">
        <f>SR_HS2!E39</f>
        <v>2949.136385</v>
      </c>
      <c r="F18" s="107">
        <f>E18/$E$11*100</f>
        <v>12.223816737335829</v>
      </c>
      <c r="G18" s="151">
        <f>SR_HS2!F39</f>
        <v>1166.844931</v>
      </c>
      <c r="H18" s="112">
        <f>G18/$G$11*100</f>
        <v>4.723659645543245</v>
      </c>
      <c r="I18" s="174">
        <f>G18-E18</f>
        <v>-1782.2914539999997</v>
      </c>
      <c r="J18" s="144">
        <f>E18-C18</f>
        <v>-1582.706521</v>
      </c>
      <c r="K18" s="118">
        <f>SR_HS2!G39</f>
        <v>65.07587412386796</v>
      </c>
      <c r="L18" s="52">
        <f>SR_HS2!H39</f>
        <v>64.79250945650465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0">
        <f>SR_HS2!C51</f>
        <v>1375.338097</v>
      </c>
      <c r="D19" s="160">
        <f>SR_HS2!D51</f>
        <v>979.638593</v>
      </c>
      <c r="E19" s="161">
        <f>SR_HS2!E51</f>
        <v>1037.745971</v>
      </c>
      <c r="F19" s="107">
        <f>E19/$E$11*100</f>
        <v>4.301332632133465</v>
      </c>
      <c r="G19" s="151">
        <f>SR_HS2!F51</f>
        <v>745.427162</v>
      </c>
      <c r="H19" s="112">
        <f>G19/$G$11*100</f>
        <v>3.017662510487631</v>
      </c>
      <c r="I19" s="174">
        <f>G19-E19</f>
        <v>-292.3188090000001</v>
      </c>
      <c r="J19" s="144">
        <f>E19-C19</f>
        <v>-337.592126</v>
      </c>
      <c r="K19" s="118">
        <f>SR_HS2!G51</f>
        <v>75.45388099577961</v>
      </c>
      <c r="L19" s="52">
        <f>SR_HS2!H51</f>
        <v>76.09205755331037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SR_HS2!A85</f>
        <v>73</v>
      </c>
      <c r="B20" s="59" t="str">
        <f>SR_HS2!B85</f>
        <v>  Predmety zo železa alebo z ocele</v>
      </c>
      <c r="C20" s="150">
        <f>SR_HS2!C85</f>
        <v>1097.328599</v>
      </c>
      <c r="D20" s="160">
        <f>SR_HS2!D85</f>
        <v>1121.727776</v>
      </c>
      <c r="E20" s="161">
        <f>SR_HS2!E85</f>
        <v>664.031486</v>
      </c>
      <c r="F20" s="107">
        <f>E20/$E$11*100</f>
        <v>2.752330897265296</v>
      </c>
      <c r="G20" s="151">
        <f>SR_HS2!F85</f>
        <v>718.99756</v>
      </c>
      <c r="H20" s="112">
        <f>G20/$G$11*100</f>
        <v>2.9106693350464217</v>
      </c>
      <c r="I20" s="174">
        <f>G20-E20</f>
        <v>54.96607400000005</v>
      </c>
      <c r="J20" s="144">
        <f>E20-C20</f>
        <v>-433.29711299999997</v>
      </c>
      <c r="K20" s="118">
        <f>SR_HS2!G85</f>
        <v>60.5134584667833</v>
      </c>
      <c r="L20" s="52">
        <f>SR_HS2!H85</f>
        <v>64.09733050953712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SR_HS2!A60</f>
        <v>48</v>
      </c>
      <c r="B21" s="59" t="str">
        <f>SR_HS2!B60</f>
        <v>  Papier, lepenka; výrobky z nich alebo z papierenských vláknin</v>
      </c>
      <c r="C21" s="150">
        <f>SR_HS2!C60</f>
        <v>460.983523</v>
      </c>
      <c r="D21" s="160">
        <f>SR_HS2!D60</f>
        <v>706.07332</v>
      </c>
      <c r="E21" s="161">
        <f>SR_HS2!E60</f>
        <v>365.927729</v>
      </c>
      <c r="F21" s="107">
        <f>E21/$E$11*100</f>
        <v>1.5167265648195818</v>
      </c>
      <c r="G21" s="151">
        <f>SR_HS2!F60</f>
        <v>608.013557</v>
      </c>
      <c r="H21" s="112">
        <f>G21/$G$11*100</f>
        <v>2.4613802801394757</v>
      </c>
      <c r="I21" s="174">
        <f>G21-E21</f>
        <v>242.085828</v>
      </c>
      <c r="J21" s="144">
        <f>E21-C21</f>
        <v>-95.05579399999999</v>
      </c>
      <c r="K21" s="118">
        <f>SR_HS2!G60</f>
        <v>79.37978490393897</v>
      </c>
      <c r="L21" s="52">
        <f>SR_HS2!H60</f>
        <v>86.11195746640024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0">
        <f>SR_HS2!C105</f>
        <v>440.906117</v>
      </c>
      <c r="D22" s="160">
        <f>SR_HS2!D105</f>
        <v>685.680913</v>
      </c>
      <c r="E22" s="161">
        <f>SR_HS2!E105</f>
        <v>328.662458</v>
      </c>
      <c r="F22" s="107">
        <f>E22/$E$11*100</f>
        <v>1.3622664843404095</v>
      </c>
      <c r="G22" s="152">
        <f>SR_HS2!F105</f>
        <v>587.370013</v>
      </c>
      <c r="H22" s="112">
        <f>G22/$G$11*100</f>
        <v>2.377810413104765</v>
      </c>
      <c r="I22" s="175">
        <f>G22-E22</f>
        <v>258.70755499999996</v>
      </c>
      <c r="J22" s="144">
        <f>E22-C22</f>
        <v>-112.24365899999998</v>
      </c>
      <c r="K22" s="118">
        <f>SR_HS2!G105</f>
        <v>74.54250356884934</v>
      </c>
      <c r="L22" s="52">
        <f>SR_HS2!H105</f>
        <v>85.66229595485326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SR_HS2!A52</f>
        <v>40</v>
      </c>
      <c r="B23" s="68" t="str">
        <f>SR_HS2!B52</f>
        <v>  Kaučuk a výrobky z neho</v>
      </c>
      <c r="C23" s="153">
        <f>SR_HS2!C52</f>
        <v>586.920195</v>
      </c>
      <c r="D23" s="162">
        <f>SR_HS2!D52</f>
        <v>660.535416</v>
      </c>
      <c r="E23" s="163">
        <f>SR_HS2!E52</f>
        <v>339.845712</v>
      </c>
      <c r="F23" s="108">
        <f>E23/$E$11*100</f>
        <v>1.4086197313853328</v>
      </c>
      <c r="G23" s="154">
        <f>SR_HS2!F52</f>
        <v>436.405881</v>
      </c>
      <c r="H23" s="113">
        <f>G23/$G$11*100</f>
        <v>1.7666724981105886</v>
      </c>
      <c r="I23" s="176">
        <f>G23-E23</f>
        <v>96.56016900000003</v>
      </c>
      <c r="J23" s="145">
        <f>E23-C23</f>
        <v>-247.07448300000004</v>
      </c>
      <c r="K23" s="119">
        <f>SR_HS2!G52</f>
        <v>57.90322345272171</v>
      </c>
      <c r="L23" s="56">
        <f>SR_HS2!H52</f>
        <v>66.06850600725397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SR_HS2!A76</f>
        <v>64</v>
      </c>
      <c r="B24" s="69" t="str">
        <f>SR_HS2!B76</f>
        <v>  Obuv, gamaše a podobné predmety; časti týchto predmetov</v>
      </c>
      <c r="C24" s="148">
        <f>SR_HS2!C76</f>
        <v>259.230592</v>
      </c>
      <c r="D24" s="158">
        <f>SR_HS2!D76</f>
        <v>438.697228</v>
      </c>
      <c r="E24" s="159">
        <f>SR_HS2!E76</f>
        <v>256.871303</v>
      </c>
      <c r="F24" s="109">
        <f>E24/$E$11*100</f>
        <v>1.0647007540658937</v>
      </c>
      <c r="G24" s="149">
        <f>SR_HS2!F76</f>
        <v>413.759538</v>
      </c>
      <c r="H24" s="114">
        <f>G24/$G$11*100</f>
        <v>1.6749948349471098</v>
      </c>
      <c r="I24" s="173">
        <f>G24-E24</f>
        <v>156.888235</v>
      </c>
      <c r="J24" s="143">
        <f>E24-C24</f>
        <v>-2.3592889999999898</v>
      </c>
      <c r="K24" s="120">
        <f>SR_HS2!G76</f>
        <v>99.08988789409547</v>
      </c>
      <c r="L24" s="48">
        <f>SR_HS2!H76</f>
        <v>94.31551229222721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0">
        <f>SR_HS2!C56</f>
        <v>294.148659</v>
      </c>
      <c r="D25" s="160">
        <f>SR_HS2!D56</f>
        <v>499.850601</v>
      </c>
      <c r="E25" s="161">
        <f>SR_HS2!E56</f>
        <v>197.051012</v>
      </c>
      <c r="F25" s="107">
        <f>E25/$E$11*100</f>
        <v>0.8167528198579947</v>
      </c>
      <c r="G25" s="151">
        <f>SR_HS2!F56</f>
        <v>351.596719</v>
      </c>
      <c r="H25" s="112">
        <f>G25/$G$11*100</f>
        <v>1.4233452868688923</v>
      </c>
      <c r="I25" s="174">
        <f>G25-E25</f>
        <v>154.54570700000002</v>
      </c>
      <c r="J25" s="144">
        <f>E25-C25</f>
        <v>-97.09764700000002</v>
      </c>
      <c r="K25" s="118">
        <f>SR_HS2!G56</f>
        <v>66.99028058462099</v>
      </c>
      <c r="L25" s="52">
        <f>SR_HS2!H56</f>
        <v>70.34036135929344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SR_HS2!A88</f>
        <v>76</v>
      </c>
      <c r="B26" s="59" t="str">
        <f>SR_HS2!B88</f>
        <v>  Hliník a predmety z hliníka</v>
      </c>
      <c r="C26" s="150">
        <f>SR_HS2!C88</f>
        <v>304.126195</v>
      </c>
      <c r="D26" s="160">
        <f>SR_HS2!D88</f>
        <v>460.366172</v>
      </c>
      <c r="E26" s="161">
        <f>SR_HS2!E88</f>
        <v>173.014884</v>
      </c>
      <c r="F26" s="107">
        <f>E26/$E$11*100</f>
        <v>0.7171259510425853</v>
      </c>
      <c r="G26" s="151">
        <f>SR_HS2!F88</f>
        <v>317.536338</v>
      </c>
      <c r="H26" s="112">
        <f>G26/$G$11*100</f>
        <v>1.2854609433994961</v>
      </c>
      <c r="I26" s="174">
        <f>G26-E26</f>
        <v>144.521454</v>
      </c>
      <c r="J26" s="144">
        <f>E26-C26</f>
        <v>-131.111311</v>
      </c>
      <c r="K26" s="118">
        <f>SR_HS2!G88</f>
        <v>56.88917523201182</v>
      </c>
      <c r="L26" s="52">
        <f>SR_HS2!H88</f>
        <v>68.97473300883628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0">
        <f>SR_HS2!C101</f>
        <v>1105.993961</v>
      </c>
      <c r="D27" s="160">
        <f>SR_HS2!D101</f>
        <v>298.406365</v>
      </c>
      <c r="E27" s="161">
        <f>SR_HS2!E101</f>
        <v>728.879808</v>
      </c>
      <c r="F27" s="107">
        <f>E27/$E$11*100</f>
        <v>3.0211194171464286</v>
      </c>
      <c r="G27" s="151">
        <f>SR_HS2!F101</f>
        <v>225.771554</v>
      </c>
      <c r="H27" s="112">
        <f>G27/$G$11*100</f>
        <v>0.9139757566820913</v>
      </c>
      <c r="I27" s="174">
        <f>G27-E27</f>
        <v>-503.108254</v>
      </c>
      <c r="J27" s="144">
        <f>E27-C27</f>
        <v>-377.1141529999999</v>
      </c>
      <c r="K27" s="118">
        <f>SR_HS2!G101</f>
        <v>65.90269329689406</v>
      </c>
      <c r="L27" s="52">
        <f>SR_HS2!H101</f>
        <v>75.65909460409802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SR_HS2!A97</f>
        <v>86</v>
      </c>
      <c r="B28" s="59" t="str">
        <f>SR_HS2!B97</f>
        <v>  Lokomotívy; vozový park a jeho časti; zvrškový upevňovací materiál </v>
      </c>
      <c r="C28" s="150">
        <f>SR_HS2!C97</f>
        <v>147.975463</v>
      </c>
      <c r="D28" s="160">
        <f>SR_HS2!D97</f>
        <v>257.629371</v>
      </c>
      <c r="E28" s="161">
        <f>SR_HS2!E97</f>
        <v>108.771016</v>
      </c>
      <c r="F28" s="107">
        <f>E28/$E$11*100</f>
        <v>0.4508428205221249</v>
      </c>
      <c r="G28" s="151">
        <f>SR_HS2!F97</f>
        <v>224.177123</v>
      </c>
      <c r="H28" s="112">
        <f>G28/$G$11*100</f>
        <v>0.9075211291885744</v>
      </c>
      <c r="I28" s="174">
        <f>G28-E28</f>
        <v>115.40610699999999</v>
      </c>
      <c r="J28" s="144">
        <f>E28-C28</f>
        <v>-39.20444699999999</v>
      </c>
      <c r="K28" s="118">
        <f>SR_HS2!G97</f>
        <v>73.50611634849218</v>
      </c>
      <c r="L28" s="52">
        <f>SR_HS2!H97</f>
        <v>87.01535936288879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SR_HS2!A94</f>
        <v>83</v>
      </c>
      <c r="B29" s="59" t="str">
        <f>SR_HS2!B94</f>
        <v>  Rôzne predmety zo základných kovov</v>
      </c>
      <c r="C29" s="150">
        <f>SR_HS2!C94</f>
        <v>321.363282</v>
      </c>
      <c r="D29" s="160">
        <f>SR_HS2!D94</f>
        <v>278.423686</v>
      </c>
      <c r="E29" s="161">
        <f>SR_HS2!E94</f>
        <v>244.05436</v>
      </c>
      <c r="F29" s="107">
        <f>E29/$E$11*100</f>
        <v>1.0115760619825604</v>
      </c>
      <c r="G29" s="151">
        <f>SR_HS2!F94</f>
        <v>222.915738</v>
      </c>
      <c r="H29" s="112">
        <f>G29/$G$11*100</f>
        <v>0.9024147493572057</v>
      </c>
      <c r="I29" s="174">
        <f>G29-E29</f>
        <v>-21.138621999999998</v>
      </c>
      <c r="J29" s="144">
        <f>E29-C29</f>
        <v>-77.30892200000002</v>
      </c>
      <c r="K29" s="118">
        <f>SR_HS2!G94</f>
        <v>75.94344894697707</v>
      </c>
      <c r="L29" s="52">
        <f>SR_HS2!H94</f>
        <v>80.06349646559885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SR_HS2!A74</f>
        <v>62</v>
      </c>
      <c r="B30" s="59" t="str">
        <f>SR_HS2!B74</f>
        <v>  Odevy a odevné doplnky iné ako pletené alebo háčkované</v>
      </c>
      <c r="C30" s="150">
        <f>SR_HS2!C74</f>
        <v>157.360254</v>
      </c>
      <c r="D30" s="160">
        <f>SR_HS2!D74</f>
        <v>262.831883</v>
      </c>
      <c r="E30" s="161">
        <f>SR_HS2!E74</f>
        <v>219.197106</v>
      </c>
      <c r="F30" s="107">
        <f>E30/$E$11*100</f>
        <v>0.9085457243437643</v>
      </c>
      <c r="G30" s="151">
        <f>SR_HS2!F74</f>
        <v>207.765252</v>
      </c>
      <c r="H30" s="112">
        <f>G30/$G$11*100</f>
        <v>0.8410820585880601</v>
      </c>
      <c r="I30" s="174">
        <f>G30-E30</f>
        <v>-11.431853999999987</v>
      </c>
      <c r="J30" s="144">
        <f>E30-C30</f>
        <v>61.83685199999999</v>
      </c>
      <c r="K30" s="118">
        <f>SR_HS2!G74</f>
        <v>139.29636005798517</v>
      </c>
      <c r="L30" s="52">
        <f>SR_HS2!H74</f>
        <v>79.04872484591225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SR_HS2!A82</f>
        <v>70</v>
      </c>
      <c r="B31" s="59" t="str">
        <f>SR_HS2!B82</f>
        <v>  Sklo a sklenený tovar</v>
      </c>
      <c r="C31" s="150">
        <f>SR_HS2!C82</f>
        <v>225.230745</v>
      </c>
      <c r="D31" s="160">
        <f>SR_HS2!D82</f>
        <v>275.96386</v>
      </c>
      <c r="E31" s="161">
        <f>SR_HS2!E82</f>
        <v>169.039216</v>
      </c>
      <c r="F31" s="107">
        <f>E31/$E$11*100</f>
        <v>0.700647283834222</v>
      </c>
      <c r="G31" s="151">
        <f>SR_HS2!F82</f>
        <v>204.891744</v>
      </c>
      <c r="H31" s="112">
        <f>G31/$G$11*100</f>
        <v>0.8294494299326712</v>
      </c>
      <c r="I31" s="174">
        <f>G31-E31</f>
        <v>35.85252799999998</v>
      </c>
      <c r="J31" s="144">
        <f>E31-C31</f>
        <v>-56.191529</v>
      </c>
      <c r="K31" s="118">
        <f>SR_HS2!G82</f>
        <v>75.05157255507014</v>
      </c>
      <c r="L31" s="52">
        <f>SR_HS2!H82</f>
        <v>74.24586103412236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SR_HS2!A73</f>
        <v>61</v>
      </c>
      <c r="B32" s="59" t="str">
        <f>SR_HS2!B73</f>
        <v>  Odevy a odevné doplnky, pletené alebo háčkované</v>
      </c>
      <c r="C32" s="150">
        <f>SR_HS2!C73</f>
        <v>203.438558</v>
      </c>
      <c r="D32" s="160">
        <f>SR_HS2!D73</f>
        <v>212.358655</v>
      </c>
      <c r="E32" s="161">
        <f>SR_HS2!E73</f>
        <v>256.654965</v>
      </c>
      <c r="F32" s="107">
        <f>E32/$E$11*100</f>
        <v>1.0638040589931352</v>
      </c>
      <c r="G32" s="151">
        <f>SR_HS2!F73</f>
        <v>193.143927</v>
      </c>
      <c r="H32" s="112">
        <f>G32/$G$11*100</f>
        <v>0.7818915346101377</v>
      </c>
      <c r="I32" s="174">
        <f>G32-E32</f>
        <v>-63.51103800000001</v>
      </c>
      <c r="J32" s="144">
        <f>E32-C32</f>
        <v>53.216407000000004</v>
      </c>
      <c r="K32" s="118">
        <f>SR_HS2!G73</f>
        <v>126.15846647910276</v>
      </c>
      <c r="L32" s="52">
        <f>SR_HS2!H73</f>
        <v>90.95175659310895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SR_HS2!A41</f>
        <v>29</v>
      </c>
      <c r="B33" s="61" t="str">
        <f>SR_HS2!B41</f>
        <v>  Výrobky organickej chémie</v>
      </c>
      <c r="C33" s="155">
        <f>SR_HS2!C41</f>
        <v>330.812542</v>
      </c>
      <c r="D33" s="164">
        <f>SR_HS2!D41</f>
        <v>290.883923</v>
      </c>
      <c r="E33" s="165">
        <f>SR_HS2!E41</f>
        <v>149.968616</v>
      </c>
      <c r="F33" s="110">
        <f>E33/$E$11*100</f>
        <v>0.6216019332506693</v>
      </c>
      <c r="G33" s="156">
        <f>SR_HS2!F41</f>
        <v>172.374618</v>
      </c>
      <c r="H33" s="115">
        <f>G33/$G$11*100</f>
        <v>0.6978125416071522</v>
      </c>
      <c r="I33" s="177">
        <f>G33-E33</f>
        <v>22.406002</v>
      </c>
      <c r="J33" s="145">
        <f>E33-C33</f>
        <v>-180.843926</v>
      </c>
      <c r="K33" s="121">
        <f>SR_HS2!G41</f>
        <v>45.33341302398384</v>
      </c>
      <c r="L33" s="63">
        <f>SR_HS2!H41</f>
        <v>59.258901702862424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SR_HS2!A42</f>
        <v>30</v>
      </c>
      <c r="B34" s="65" t="str">
        <f>SR_HS2!B42</f>
        <v>  Farmaceutické výrobky</v>
      </c>
      <c r="C34" s="157">
        <f>SR_HS2!C42</f>
        <v>800.890522</v>
      </c>
      <c r="D34" s="166">
        <f>SR_HS2!D42</f>
        <v>172.587377</v>
      </c>
      <c r="E34" s="167">
        <f>SR_HS2!E42</f>
        <v>893.583122</v>
      </c>
      <c r="F34" s="111">
        <f>E34/$E$11*100</f>
        <v>3.7037949070315395</v>
      </c>
      <c r="G34" s="152">
        <f>SR_HS2!F42</f>
        <v>165.236807</v>
      </c>
      <c r="H34" s="116">
        <f>G34/$G$11*100</f>
        <v>0.6689170226890393</v>
      </c>
      <c r="I34" s="175">
        <f>G34-E34</f>
        <v>-728.346315</v>
      </c>
      <c r="J34" s="143">
        <f>E34-C34</f>
        <v>92.69259999999997</v>
      </c>
      <c r="K34" s="122">
        <f>SR_HS2!G42</f>
        <v>111.57369171613196</v>
      </c>
      <c r="L34" s="67">
        <f>SR_HS2!H42</f>
        <v>95.7409573470718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SR_HS2!A37</f>
        <v>25</v>
      </c>
      <c r="B35" s="59" t="str">
        <f>SR_HS2!B37</f>
        <v>  Soľ; síra; zeminy a kamene; sadra; vápno a cement</v>
      </c>
      <c r="C35" s="150">
        <f>SR_HS2!C37</f>
        <v>84.181093</v>
      </c>
      <c r="D35" s="160">
        <f>SR_HS2!D37</f>
        <v>211.781611</v>
      </c>
      <c r="E35" s="161">
        <f>SR_HS2!E37</f>
        <v>76.038971</v>
      </c>
      <c r="F35" s="107">
        <f>E35/$E$11*100</f>
        <v>0.31517241831445303</v>
      </c>
      <c r="G35" s="151">
        <f>SR_HS2!F37</f>
        <v>141.44666</v>
      </c>
      <c r="H35" s="112">
        <f>G35/$G$11*100</f>
        <v>0.5726089749271712</v>
      </c>
      <c r="I35" s="174">
        <f>G35-E35</f>
        <v>65.407689</v>
      </c>
      <c r="J35" s="144">
        <f>E35-C35</f>
        <v>-8.142122</v>
      </c>
      <c r="K35" s="118">
        <f>SR_HS2!G37</f>
        <v>90.32784950891526</v>
      </c>
      <c r="L35" s="52">
        <f>SR_HS2!H37</f>
        <v>66.78892436983115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SR_HS2!A16</f>
        <v>04</v>
      </c>
      <c r="B36" s="50" t="str">
        <f>SR_HS2!B16</f>
        <v>  Mlieko, vajcia, med, jedlé výrobky živočíšneho pôvodu</v>
      </c>
      <c r="C36" s="150">
        <f>SR_HS2!C16</f>
        <v>155.845689</v>
      </c>
      <c r="D36" s="160">
        <f>SR_HS2!D16</f>
        <v>232.397022</v>
      </c>
      <c r="E36" s="161">
        <f>SR_HS2!E16</f>
        <v>139.998559</v>
      </c>
      <c r="F36" s="107">
        <f>E36/$E$11*100</f>
        <v>0.5802772423178718</v>
      </c>
      <c r="G36" s="151">
        <f>SR_HS2!F16</f>
        <v>134.173001</v>
      </c>
      <c r="H36" s="112">
        <f>G36/$G$11*100</f>
        <v>0.5431635117118517</v>
      </c>
      <c r="I36" s="174">
        <f>G36-E36</f>
        <v>-5.825558000000001</v>
      </c>
      <c r="J36" s="144">
        <f>E36-C36</f>
        <v>-15.847129999999993</v>
      </c>
      <c r="K36" s="118">
        <f>SR_HS2!G16</f>
        <v>89.83152495158208</v>
      </c>
      <c r="L36" s="52">
        <f>SR_HS2!H16</f>
        <v>57.73438912655258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SR_HS2!A22</f>
        <v>10</v>
      </c>
      <c r="B37" s="50" t="str">
        <f>SR_HS2!B22</f>
        <v>  Obilniny</v>
      </c>
      <c r="C37" s="150">
        <f>SR_HS2!C22</f>
        <v>109.211148</v>
      </c>
      <c r="D37" s="160">
        <f>SR_HS2!D22</f>
        <v>89.746223</v>
      </c>
      <c r="E37" s="161">
        <f>SR_HS2!E22</f>
        <v>56.222942</v>
      </c>
      <c r="F37" s="107">
        <f>E37/$E$11*100</f>
        <v>0.23303735389703303</v>
      </c>
      <c r="G37" s="151">
        <f>SR_HS2!F22</f>
        <v>127.01777</v>
      </c>
      <c r="H37" s="112">
        <f>G37/$G$11*100</f>
        <v>0.5141974725824929</v>
      </c>
      <c r="I37" s="174">
        <f>G37-E37</f>
        <v>70.794828</v>
      </c>
      <c r="J37" s="144">
        <f>E37-C37</f>
        <v>-52.98820599999999</v>
      </c>
      <c r="K37" s="118">
        <f>SR_HS2!G22</f>
        <v>51.480955039498355</v>
      </c>
      <c r="L37" s="52">
        <f>SR_HS2!H22</f>
        <v>141.529933800111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SR_HS2!A61</f>
        <v>49</v>
      </c>
      <c r="B38" s="59" t="str">
        <f>SR_HS2!B61</f>
        <v>  Knihy, noviny, obrazy a iné polygrafické výrobky; strojopisy a plány</v>
      </c>
      <c r="C38" s="150">
        <f>SR_HS2!C61</f>
        <v>67.153098</v>
      </c>
      <c r="D38" s="160">
        <f>SR_HS2!D61</f>
        <v>140.216234</v>
      </c>
      <c r="E38" s="161">
        <f>SR_HS2!E61</f>
        <v>69.694186</v>
      </c>
      <c r="F38" s="107">
        <f>E38/$E$11*100</f>
        <v>0.288874045179771</v>
      </c>
      <c r="G38" s="151">
        <f>SR_HS2!F61</f>
        <v>114.171326</v>
      </c>
      <c r="H38" s="112">
        <f>G38/$G$11*100</f>
        <v>0.46219207966406484</v>
      </c>
      <c r="I38" s="174">
        <f>G38-E38</f>
        <v>44.47713999999999</v>
      </c>
      <c r="J38" s="144">
        <f>E38-C38</f>
        <v>2.541088000000002</v>
      </c>
      <c r="K38" s="118">
        <f>SR_HS2!G61</f>
        <v>103.78402199701941</v>
      </c>
      <c r="L38" s="52">
        <f>SR_HS2!H61</f>
        <v>81.42518362032175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SR_HS2!A86</f>
        <v>74</v>
      </c>
      <c r="B39" s="59" t="str">
        <f>SR_HS2!B86</f>
        <v>  Meď a predmety z medi</v>
      </c>
      <c r="C39" s="150">
        <f>SR_HS2!C86</f>
        <v>276.091791</v>
      </c>
      <c r="D39" s="160">
        <f>SR_HS2!D86</f>
        <v>298.475831</v>
      </c>
      <c r="E39" s="161">
        <f>SR_HS2!E86</f>
        <v>129.610048</v>
      </c>
      <c r="F39" s="107">
        <f>E39/$E$11*100</f>
        <v>0.5372181097244508</v>
      </c>
      <c r="G39" s="151">
        <f>SR_HS2!F86</f>
        <v>106.879685</v>
      </c>
      <c r="H39" s="112">
        <f>G39/$G$11*100</f>
        <v>0.4326738211307991</v>
      </c>
      <c r="I39" s="174">
        <f>G39-E39</f>
        <v>-22.73036300000001</v>
      </c>
      <c r="J39" s="144">
        <f>E39-C39</f>
        <v>-146.481743</v>
      </c>
      <c r="K39" s="118">
        <f>SR_HS2!G86</f>
        <v>46.94454968420268</v>
      </c>
      <c r="L39" s="52">
        <f>SR_HS2!H86</f>
        <v>35.808488962712694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SR_HS2!A106</f>
        <v>95</v>
      </c>
      <c r="B40" s="59" t="str">
        <f>SR_HS2!B106</f>
        <v>  Hračky, hry a športové potreby; ich časti, súčasti a príslušenstvo</v>
      </c>
      <c r="C40" s="150">
        <f>SR_HS2!C106</f>
        <v>159.083225</v>
      </c>
      <c r="D40" s="160">
        <f>SR_HS2!D106</f>
        <v>99.898344</v>
      </c>
      <c r="E40" s="161">
        <f>SR_HS2!E106</f>
        <v>142.787974</v>
      </c>
      <c r="F40" s="107">
        <f>E40/$E$11*100</f>
        <v>0.591839033063733</v>
      </c>
      <c r="G40" s="151">
        <f>SR_HS2!F106</f>
        <v>95.206813</v>
      </c>
      <c r="H40" s="112">
        <f>G40/$G$11*100</f>
        <v>0.385419320597693</v>
      </c>
      <c r="I40" s="174">
        <f>G40-E40</f>
        <v>-47.581160999999994</v>
      </c>
      <c r="J40" s="144">
        <f>E40-C40</f>
        <v>-16.295251000000007</v>
      </c>
      <c r="K40" s="118">
        <f>SR_HS2!G106</f>
        <v>89.75677605228331</v>
      </c>
      <c r="L40" s="52">
        <f>SR_HS2!H106</f>
        <v>95.30369492411207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SR_HS2!A29</f>
        <v>17</v>
      </c>
      <c r="B41" s="59" t="str">
        <f>SR_HS2!B29</f>
        <v>  Cukor a cukrovinky</v>
      </c>
      <c r="C41" s="150">
        <f>SR_HS2!C29</f>
        <v>65.148111</v>
      </c>
      <c r="D41" s="160">
        <f>SR_HS2!D29</f>
        <v>98.448883</v>
      </c>
      <c r="E41" s="161">
        <f>SR_HS2!E29</f>
        <v>71.85118</v>
      </c>
      <c r="F41" s="107">
        <f>E41/$E$11*100</f>
        <v>0.29781452670298575</v>
      </c>
      <c r="G41" s="151">
        <f>SR_HS2!F29</f>
        <v>91.07374</v>
      </c>
      <c r="H41" s="112">
        <f>G41/$G$11*100</f>
        <v>0.36868767989419976</v>
      </c>
      <c r="I41" s="174">
        <f>G41-E41</f>
        <v>19.22256</v>
      </c>
      <c r="J41" s="144">
        <f>E41-C41</f>
        <v>6.703068999999999</v>
      </c>
      <c r="K41" s="118">
        <f>SR_HS2!G29</f>
        <v>110.28896908461398</v>
      </c>
      <c r="L41" s="52">
        <f>SR_HS2!H29</f>
        <v>92.50865751315838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SR_HS2!A50</f>
        <v>38</v>
      </c>
      <c r="B42" s="59" t="str">
        <f>SR_HS2!B50</f>
        <v>  Rôzne chemické výrobky</v>
      </c>
      <c r="C42" s="150">
        <f>SR_HS2!C50</f>
        <v>314.855332</v>
      </c>
      <c r="D42" s="160">
        <f>SR_HS2!D50</f>
        <v>121.20693</v>
      </c>
      <c r="E42" s="161">
        <f>SR_HS2!E50</f>
        <v>263.522634</v>
      </c>
      <c r="F42" s="107">
        <f>E42/$E$11*100</f>
        <v>1.092269723618097</v>
      </c>
      <c r="G42" s="151">
        <f>SR_HS2!F50</f>
        <v>86.522327</v>
      </c>
      <c r="H42" s="112">
        <f>G42/$G$11*100</f>
        <v>0.3502625015803379</v>
      </c>
      <c r="I42" s="174">
        <f>G42-E42</f>
        <v>-177.00030699999996</v>
      </c>
      <c r="J42" s="144">
        <f>E42-C42</f>
        <v>-51.33269799999999</v>
      </c>
      <c r="K42" s="118">
        <f>SR_HS2!G50</f>
        <v>83.6964177567112</v>
      </c>
      <c r="L42" s="52">
        <f>SR_HS2!H50</f>
        <v>71.38397697227379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SR_HS2!A66</f>
        <v>54</v>
      </c>
      <c r="B43" s="61" t="str">
        <f>SR_HS2!B66</f>
        <v>  Umelo vyrobené vlákna</v>
      </c>
      <c r="C43" s="155">
        <f>SR_HS2!C66</f>
        <v>84.638675</v>
      </c>
      <c r="D43" s="208">
        <f>SR_HS2!D66</f>
        <v>142.769234</v>
      </c>
      <c r="E43" s="165">
        <f>SR_HS2!E66</f>
        <v>58.398864</v>
      </c>
      <c r="F43" s="110">
        <f>E43/$E$11*100</f>
        <v>0.242056289710928</v>
      </c>
      <c r="G43" s="156">
        <f>SR_HS2!F66</f>
        <v>85.621573</v>
      </c>
      <c r="H43" s="115">
        <f>G43/$G$11*100</f>
        <v>0.3466160399063644</v>
      </c>
      <c r="I43" s="177">
        <f>G43-E43</f>
        <v>27.222708999999995</v>
      </c>
      <c r="J43" s="145">
        <f>E43-C43</f>
        <v>-26.239811000000003</v>
      </c>
      <c r="K43" s="132">
        <f>SR_HS2!G66</f>
        <v>68.9978476151712</v>
      </c>
      <c r="L43" s="63">
        <f>SR_HS2!H66</f>
        <v>59.9720055933059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SR_HS2!A24</f>
        <v>12</v>
      </c>
      <c r="B44" s="57" t="str">
        <f>SR_HS2!B24</f>
        <v>  Olejnaté semená a plody; priemyselné a liečivé rastliny; slama</v>
      </c>
      <c r="C44" s="148">
        <f>SR_HS2!C24</f>
        <v>35.467033</v>
      </c>
      <c r="D44" s="171">
        <f>SR_HS2!D24</f>
        <v>91.681362</v>
      </c>
      <c r="E44" s="159">
        <f>SR_HS2!E24</f>
        <v>33.128752</v>
      </c>
      <c r="F44" s="109">
        <f>E44/$E$11*100</f>
        <v>0.13731470516059155</v>
      </c>
      <c r="G44" s="149">
        <f>SR_HS2!F24</f>
        <v>84.926483</v>
      </c>
      <c r="H44" s="114">
        <f>G44/$G$11*100</f>
        <v>0.3438021539342098</v>
      </c>
      <c r="I44" s="173">
        <f>G44-E44</f>
        <v>51.797731000000006</v>
      </c>
      <c r="J44" s="143">
        <f>E44-C44</f>
        <v>-2.338281000000002</v>
      </c>
      <c r="K44" s="120">
        <f>SR_HS2!G24</f>
        <v>93.40717054059752</v>
      </c>
      <c r="L44" s="48">
        <f>SR_HS2!H24</f>
        <v>92.63222223945583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SR_HS2!A34</f>
        <v>22</v>
      </c>
      <c r="B45" s="59" t="str">
        <f>SR_HS2!B34</f>
        <v>  Nápoje, liehoviny a ocot</v>
      </c>
      <c r="C45" s="150">
        <f>SR_HS2!C34</f>
        <v>173.962783</v>
      </c>
      <c r="D45" s="168">
        <f>SR_HS2!D34</f>
        <v>97.065534</v>
      </c>
      <c r="E45" s="161">
        <f>SR_HS2!E34</f>
        <v>177.500187</v>
      </c>
      <c r="F45" s="107">
        <f>E45/$E$11*100</f>
        <v>0.7357169942246803</v>
      </c>
      <c r="G45" s="151">
        <f>SR_HS2!F34</f>
        <v>84.180785</v>
      </c>
      <c r="H45" s="112">
        <f>G45/$G$11*100</f>
        <v>0.3407833950085113</v>
      </c>
      <c r="I45" s="174">
        <f>G45-E45</f>
        <v>-93.31940200000001</v>
      </c>
      <c r="J45" s="144">
        <f>E45-C45</f>
        <v>3.5374040000000093</v>
      </c>
      <c r="K45" s="118">
        <f>SR_HS2!G34</f>
        <v>102.03342573566441</v>
      </c>
      <c r="L45" s="52">
        <f>SR_HS2!H34</f>
        <v>86.72572182006436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SR_HS2!A30</f>
        <v>18</v>
      </c>
      <c r="B46" s="59" t="str">
        <f>SR_HS2!B30</f>
        <v>  Kakao a kakaové prípravky</v>
      </c>
      <c r="C46" s="150">
        <f>SR_HS2!C30</f>
        <v>95.614113</v>
      </c>
      <c r="D46" s="160">
        <f>SR_HS2!D30</f>
        <v>98.0044</v>
      </c>
      <c r="E46" s="161">
        <f>SR_HS2!E30</f>
        <v>76.017859</v>
      </c>
      <c r="F46" s="107">
        <f>E46/$E$11*100</f>
        <v>0.3150849116056174</v>
      </c>
      <c r="G46" s="151">
        <f>SR_HS2!F30</f>
        <v>81.767234</v>
      </c>
      <c r="H46" s="112">
        <f>G46/$G$11*100</f>
        <v>0.33101277925806194</v>
      </c>
      <c r="I46" s="174">
        <f>G46-E46</f>
        <v>5.749375000000001</v>
      </c>
      <c r="J46" s="144">
        <f>E46-C46</f>
        <v>-19.596254000000002</v>
      </c>
      <c r="K46" s="118">
        <f>SR_HS2!G30</f>
        <v>79.50485196678025</v>
      </c>
      <c r="L46" s="52">
        <f>SR_HS2!H30</f>
        <v>83.43220712539437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SR_HS2!A83</f>
        <v>71</v>
      </c>
      <c r="B47" s="59" t="str">
        <f>SR_HS2!B83</f>
        <v>  Perly, drahokamy, drahé kovy; bižutéria; mince</v>
      </c>
      <c r="C47" s="150">
        <f>SR_HS2!C83</f>
        <v>40.957128</v>
      </c>
      <c r="D47" s="168">
        <f>SR_HS2!D83</f>
        <v>88.199419</v>
      </c>
      <c r="E47" s="161">
        <f>SR_HS2!E83</f>
        <v>45.525353</v>
      </c>
      <c r="F47" s="107">
        <f>E47/$E$11*100</f>
        <v>0.18869713004965755</v>
      </c>
      <c r="G47" s="151">
        <f>SR_HS2!F83</f>
        <v>75.847561</v>
      </c>
      <c r="H47" s="112">
        <f>G47/$G$11*100</f>
        <v>0.3070485662576698</v>
      </c>
      <c r="I47" s="174">
        <f>G47-E47</f>
        <v>30.322207999999996</v>
      </c>
      <c r="J47" s="144">
        <f>E47-C47</f>
        <v>4.568225000000005</v>
      </c>
      <c r="K47" s="118">
        <f>SR_HS2!G83</f>
        <v>111.15367513073673</v>
      </c>
      <c r="L47" s="52">
        <f>SR_HS2!H83</f>
        <v>85.99553359869637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SR_HS2!A33</f>
        <v>21</v>
      </c>
      <c r="B48" s="59" t="str">
        <f>SR_HS2!B33</f>
        <v>  Rôzne jedlé prípravky</v>
      </c>
      <c r="C48" s="150">
        <f>SR_HS2!C33</f>
        <v>136.218628</v>
      </c>
      <c r="D48" s="160">
        <f>SR_HS2!D33</f>
        <v>65.023207</v>
      </c>
      <c r="E48" s="161">
        <f>SR_HS2!E33</f>
        <v>136.104021</v>
      </c>
      <c r="F48" s="107">
        <f>E48/$E$11*100</f>
        <v>0.5641348492326533</v>
      </c>
      <c r="G48" s="151">
        <f>SR_HS2!F33</f>
        <v>74.521475</v>
      </c>
      <c r="H48" s="112">
        <f>G48/$G$11*100</f>
        <v>0.3016802617312478</v>
      </c>
      <c r="I48" s="174">
        <f>G48-E48</f>
        <v>-61.582545999999994</v>
      </c>
      <c r="J48" s="144">
        <f>E48-C48</f>
        <v>-0.11460700000000656</v>
      </c>
      <c r="K48" s="118">
        <f>SR_HS2!G33</f>
        <v>99.91586539838002</v>
      </c>
      <c r="L48" s="52">
        <f>SR_HS2!H33</f>
        <v>114.60750467137063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SR_HS2!A43</f>
        <v>31</v>
      </c>
      <c r="B49" s="59" t="str">
        <f>SR_HS2!B43</f>
        <v>  Hnojivá</v>
      </c>
      <c r="C49" s="150">
        <f>SR_HS2!C43</f>
        <v>107.216515</v>
      </c>
      <c r="D49" s="160">
        <f>SR_HS2!D43</f>
        <v>143.44156</v>
      </c>
      <c r="E49" s="161">
        <f>SR_HS2!E43</f>
        <v>42.019998</v>
      </c>
      <c r="F49" s="107">
        <f>E49/$E$11*100</f>
        <v>0.17416785383942765</v>
      </c>
      <c r="G49" s="151">
        <f>SR_HS2!F43</f>
        <v>74.274465</v>
      </c>
      <c r="H49" s="112">
        <f>G49/$G$11*100</f>
        <v>0.30068030780588284</v>
      </c>
      <c r="I49" s="174">
        <f>G49-E49</f>
        <v>32.254467000000005</v>
      </c>
      <c r="J49" s="144">
        <f>E49-C49</f>
        <v>-65.196517</v>
      </c>
      <c r="K49" s="118">
        <f>SR_HS2!G43</f>
        <v>39.19172153655619</v>
      </c>
      <c r="L49" s="52">
        <f>SR_HS2!H43</f>
        <v>51.78029644964821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SR_HS2!A23</f>
        <v>11</v>
      </c>
      <c r="B50" s="50" t="str">
        <f>SR_HS2!B23</f>
        <v>  Mlynské výrobky; slad; škroby; inulín; pšeničný lepok</v>
      </c>
      <c r="C50" s="150">
        <f>SR_HS2!C23</f>
        <v>20.216972</v>
      </c>
      <c r="D50" s="160">
        <f>SR_HS2!D23</f>
        <v>108.060694</v>
      </c>
      <c r="E50" s="161">
        <f>SR_HS2!E23</f>
        <v>14.318404</v>
      </c>
      <c r="F50" s="107">
        <f>E50/$E$11*100</f>
        <v>0.05934806791485036</v>
      </c>
      <c r="G50" s="151">
        <f>SR_HS2!F23</f>
        <v>74.156124</v>
      </c>
      <c r="H50" s="112">
        <f>G50/$G$11*100</f>
        <v>0.3002012359161553</v>
      </c>
      <c r="I50" s="174">
        <f>G50-E50</f>
        <v>59.837720000000004</v>
      </c>
      <c r="J50" s="144">
        <f>E50-C50</f>
        <v>-5.898567999999999</v>
      </c>
      <c r="K50" s="118">
        <f>SR_HS2!G23</f>
        <v>70.82368220127128</v>
      </c>
      <c r="L50" s="52">
        <f>SR_HS2!H23</f>
        <v>68.62451207281715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SR_HS2!A80</f>
        <v>68</v>
      </c>
      <c r="B51" s="59" t="str">
        <f>SR_HS2!B80</f>
        <v>  Predmety z kameňa, sadry, cementu, azbestu, sľudy</v>
      </c>
      <c r="C51" s="150">
        <f>SR_HS2!C80</f>
        <v>124.876192</v>
      </c>
      <c r="D51" s="160">
        <f>SR_HS2!D80</f>
        <v>94.738314</v>
      </c>
      <c r="E51" s="161">
        <f>SR_HS2!E80</f>
        <v>86.433742</v>
      </c>
      <c r="F51" s="107">
        <f>E51/$E$11*100</f>
        <v>0.3582574978573488</v>
      </c>
      <c r="G51" s="151">
        <f>SR_HS2!F80</f>
        <v>71.611503</v>
      </c>
      <c r="H51" s="112">
        <f>G51/$G$11*100</f>
        <v>0.289900018323685</v>
      </c>
      <c r="I51" s="174">
        <f>G51-E51</f>
        <v>-14.822238999999996</v>
      </c>
      <c r="J51" s="144">
        <f>E51-C51</f>
        <v>-38.44245000000001</v>
      </c>
      <c r="K51" s="118">
        <f>SR_HS2!G80</f>
        <v>69.21554910963333</v>
      </c>
      <c r="L51" s="52">
        <f>SR_HS2!H80</f>
        <v>75.58874543619174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SR_HS2!A107</f>
        <v>96</v>
      </c>
      <c r="B52" s="59" t="str">
        <f>SR_HS2!B107</f>
        <v>  Rôzne výrobky</v>
      </c>
      <c r="C52" s="150">
        <f>SR_HS2!C107</f>
        <v>69.567276</v>
      </c>
      <c r="D52" s="168">
        <f>SR_HS2!D107</f>
        <v>59.105435</v>
      </c>
      <c r="E52" s="161">
        <f>SR_HS2!E107</f>
        <v>71.657113</v>
      </c>
      <c r="F52" s="107">
        <f>E52/$E$11*100</f>
        <v>0.2970101422551079</v>
      </c>
      <c r="G52" s="151">
        <f>SR_HS2!F107</f>
        <v>67.278735</v>
      </c>
      <c r="H52" s="112">
        <f>G52/$G$11*100</f>
        <v>0.27235996581854105</v>
      </c>
      <c r="I52" s="174">
        <f>G52-E52</f>
        <v>-4.378377999999998</v>
      </c>
      <c r="J52" s="144">
        <f>E52-C52</f>
        <v>2.0898369999999886</v>
      </c>
      <c r="K52" s="118">
        <f>SR_HS2!G107</f>
        <v>103.00405179009739</v>
      </c>
      <c r="L52" s="52">
        <f>SR_HS2!H107</f>
        <v>113.82833913666315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SR_HS2!A40</f>
        <v>28</v>
      </c>
      <c r="B53" s="61" t="str">
        <f>SR_HS2!B40</f>
        <v>  Anorganické chemikálie</v>
      </c>
      <c r="C53" s="155">
        <f>SR_HS2!C40</f>
        <v>189.467481</v>
      </c>
      <c r="D53" s="164">
        <f>SR_HS2!D40</f>
        <v>72.836754</v>
      </c>
      <c r="E53" s="165">
        <f>SR_HS2!E40</f>
        <v>131.865765</v>
      </c>
      <c r="F53" s="110">
        <f>E53/$E$11*100</f>
        <v>0.5465677862465467</v>
      </c>
      <c r="G53" s="156">
        <f>SR_HS2!F40</f>
        <v>62.629465</v>
      </c>
      <c r="H53" s="115">
        <f>G53/$G$11*100</f>
        <v>0.2535386396107702</v>
      </c>
      <c r="I53" s="177">
        <f>G53-E53</f>
        <v>-69.2363</v>
      </c>
      <c r="J53" s="145">
        <f>E53-C53</f>
        <v>-57.60171599999998</v>
      </c>
      <c r="K53" s="121">
        <f>SR_HS2!G40</f>
        <v>69.59809900042954</v>
      </c>
      <c r="L53" s="63">
        <f>SR_HS2!H40</f>
        <v>85.98607373414802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206" t="str">
        <f>SR_HS2!B13</f>
        <v>  Živé zvieratá</v>
      </c>
      <c r="C54" s="157">
        <f>SR_HS2!C13</f>
        <v>35.849547</v>
      </c>
      <c r="D54" s="166">
        <f>SR_HS2!D13</f>
        <v>60.339543</v>
      </c>
      <c r="E54" s="167">
        <f>SR_HS2!E13</f>
        <v>29.593765</v>
      </c>
      <c r="F54" s="111">
        <f>E54/$E$11*100</f>
        <v>0.12266260786300774</v>
      </c>
      <c r="G54" s="152">
        <f>SR_HS2!F13</f>
        <v>59.614528</v>
      </c>
      <c r="H54" s="116">
        <f>G54/$G$11*100</f>
        <v>0.2413334734722414</v>
      </c>
      <c r="I54" s="175">
        <f>G54-E54</f>
        <v>30.020763</v>
      </c>
      <c r="J54" s="143">
        <f>E54-C54</f>
        <v>-6.255782</v>
      </c>
      <c r="K54" s="122">
        <f>SR_HS2!G13</f>
        <v>82.54989944503343</v>
      </c>
      <c r="L54" s="67">
        <f>SR_HS2!H13</f>
        <v>98.79844134716102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0">
        <f>SR_HS2!C31</f>
        <v>119.494845</v>
      </c>
      <c r="D55" s="160">
        <f>SR_HS2!D31</f>
        <v>61.002736</v>
      </c>
      <c r="E55" s="161">
        <f>SR_HS2!E31</f>
        <v>114.177171</v>
      </c>
      <c r="F55" s="107">
        <f>E55/$E$11*100</f>
        <v>0.47325068484123534</v>
      </c>
      <c r="G55" s="151">
        <f>SR_HS2!F31</f>
        <v>51.050024</v>
      </c>
      <c r="H55" s="112">
        <f>G55/$G$11*100</f>
        <v>0.20666236949424954</v>
      </c>
      <c r="I55" s="174">
        <f>G55-E55</f>
        <v>-63.127147</v>
      </c>
      <c r="J55" s="144">
        <f>E55-C55</f>
        <v>-5.317673999999997</v>
      </c>
      <c r="K55" s="118">
        <f>SR_HS2!G31</f>
        <v>95.54987162835351</v>
      </c>
      <c r="L55" s="52">
        <f>SR_HS2!H31</f>
        <v>83.68481046489457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SR_HS2!A93</f>
        <v>82</v>
      </c>
      <c r="B56" s="59" t="str">
        <f>SR_HS2!B93</f>
        <v>  Nástroje, náradie, nožiarsky tovar, lyžice a vidličky</v>
      </c>
      <c r="C56" s="150">
        <f>SR_HS2!C93</f>
        <v>154.230375</v>
      </c>
      <c r="D56" s="160">
        <f>SR_HS2!D93</f>
        <v>58.576955</v>
      </c>
      <c r="E56" s="161">
        <f>SR_HS2!E93</f>
        <v>94.498679</v>
      </c>
      <c r="F56" s="107">
        <f>E56/$E$11*100</f>
        <v>0.3916856947991999</v>
      </c>
      <c r="G56" s="151">
        <f>SR_HS2!F93</f>
        <v>47.760683</v>
      </c>
      <c r="H56" s="112">
        <f>G56/$G$11*100</f>
        <v>0.19334635214752735</v>
      </c>
      <c r="I56" s="174">
        <f>G56-E56</f>
        <v>-46.737995999999995</v>
      </c>
      <c r="J56" s="144">
        <f>E56-C56</f>
        <v>-59.731696000000014</v>
      </c>
      <c r="K56" s="118">
        <f>SR_HS2!G93</f>
        <v>61.271120555856776</v>
      </c>
      <c r="L56" s="52">
        <f>SR_HS2!H93</f>
        <v>81.53493639264792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SR_HS2!A27</f>
        <v>15</v>
      </c>
      <c r="B57" s="59" t="str">
        <f>SR_HS2!B27</f>
        <v>  Živočíšne a rastlinné tuky a oleje; upravené jedlé tuky; vosky</v>
      </c>
      <c r="C57" s="150">
        <f>SR_HS2!C27</f>
        <v>101.424465</v>
      </c>
      <c r="D57" s="160">
        <f>SR_HS2!D27</f>
        <v>37.281934</v>
      </c>
      <c r="E57" s="161">
        <f>SR_HS2!E27</f>
        <v>97.837089</v>
      </c>
      <c r="F57" s="107">
        <f>E57/$E$11*100</f>
        <v>0.40552300399983543</v>
      </c>
      <c r="G57" s="151">
        <f>SR_HS2!F27</f>
        <v>47.197769</v>
      </c>
      <c r="H57" s="112">
        <f>G57/$G$11*100</f>
        <v>0.19106754536260823</v>
      </c>
      <c r="I57" s="174">
        <f>G57-E57</f>
        <v>-50.639320000000005</v>
      </c>
      <c r="J57" s="144">
        <f>E57-C57</f>
        <v>-3.587375999999992</v>
      </c>
      <c r="K57" s="118">
        <f>SR_HS2!G27</f>
        <v>96.46300722414459</v>
      </c>
      <c r="L57" s="52">
        <f>SR_HS2!H27</f>
        <v>126.59689006476971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0">
        <f>SR_HS2!C44</f>
        <v>217.933461</v>
      </c>
      <c r="D58" s="168">
        <f>SR_HS2!D44</f>
        <v>43.692178</v>
      </c>
      <c r="E58" s="161">
        <f>SR_HS2!E44</f>
        <v>172.11836</v>
      </c>
      <c r="F58" s="107">
        <f>E58/$E$11*100</f>
        <v>0.7134099665488322</v>
      </c>
      <c r="G58" s="151">
        <f>SR_HS2!F44</f>
        <v>46.772429</v>
      </c>
      <c r="H58" s="112">
        <f>G58/$G$11*100</f>
        <v>0.18934567012429915</v>
      </c>
      <c r="I58" s="174">
        <f>G58-E58</f>
        <v>-125.345931</v>
      </c>
      <c r="J58" s="144">
        <f>E58-C58</f>
        <v>-45.815101</v>
      </c>
      <c r="K58" s="118">
        <f>SR_HS2!G44</f>
        <v>78.97748203062768</v>
      </c>
      <c r="L58" s="52">
        <f>SR_HS2!H44</f>
        <v>107.04989117274036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SR_HS2!A14</f>
        <v>02</v>
      </c>
      <c r="B59" s="50" t="str">
        <f>SR_HS2!B14</f>
        <v>  Mäso a jedlé droby</v>
      </c>
      <c r="C59" s="150">
        <f>SR_HS2!C14</f>
        <v>167.519956</v>
      </c>
      <c r="D59" s="160">
        <f>SR_HS2!D14</f>
        <v>62.199111</v>
      </c>
      <c r="E59" s="161">
        <f>SR_HS2!E14</f>
        <v>184.097759</v>
      </c>
      <c r="F59" s="107">
        <f>E59/$E$11*100</f>
        <v>0.7630631391671694</v>
      </c>
      <c r="G59" s="151">
        <f>SR_HS2!F14</f>
        <v>43.977302</v>
      </c>
      <c r="H59" s="112">
        <f>G59/$G$11*100</f>
        <v>0.17803034598542405</v>
      </c>
      <c r="I59" s="174">
        <f>G59-E59</f>
        <v>-140.120457</v>
      </c>
      <c r="J59" s="144">
        <f>E59-C59</f>
        <v>16.57780299999999</v>
      </c>
      <c r="K59" s="118">
        <f>SR_HS2!G14</f>
        <v>109.89601680649916</v>
      </c>
      <c r="L59" s="52">
        <f>SR_HS2!H14</f>
        <v>70.70406842310013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SR_HS2!A45</f>
        <v>33</v>
      </c>
      <c r="B60" s="59" t="str">
        <f>SR_HS2!B45</f>
        <v>  Silice a rezinoidy; voňavkárske, kozmetické a toaletné prípravky</v>
      </c>
      <c r="C60" s="150">
        <f>SR_HS2!C45</f>
        <v>123.7289</v>
      </c>
      <c r="D60" s="168">
        <f>SR_HS2!D45</f>
        <v>75.62846</v>
      </c>
      <c r="E60" s="161">
        <f>SR_HS2!E45</f>
        <v>127.322574</v>
      </c>
      <c r="F60" s="107">
        <f>E60/$E$11*100</f>
        <v>0.5277368042447721</v>
      </c>
      <c r="G60" s="151">
        <f>SR_HS2!F45</f>
        <v>41.388909</v>
      </c>
      <c r="H60" s="112">
        <f>G60/$G$11*100</f>
        <v>0.16755192915721</v>
      </c>
      <c r="I60" s="174">
        <f>G60-E60</f>
        <v>-85.933665</v>
      </c>
      <c r="J60" s="144">
        <f>E60-C60</f>
        <v>3.593674000000007</v>
      </c>
      <c r="K60" s="118">
        <f>SR_HS2!G45</f>
        <v>102.90447421742212</v>
      </c>
      <c r="L60" s="52">
        <f>SR_HS2!H45</f>
        <v>54.72663201128252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0">
        <f>SR_HS2!C75</f>
        <v>61.400376</v>
      </c>
      <c r="D61" s="160">
        <f>SR_HS2!D75</f>
        <v>51.612644</v>
      </c>
      <c r="E61" s="161">
        <f>SR_HS2!E75</f>
        <v>53.150601</v>
      </c>
      <c r="F61" s="107">
        <f>E61/$E$11*100</f>
        <v>0.22030286880179617</v>
      </c>
      <c r="G61" s="151">
        <f>SR_HS2!F75</f>
        <v>41.265699</v>
      </c>
      <c r="H61" s="112">
        <f>G61/$G$11*100</f>
        <v>0.1670531464231336</v>
      </c>
      <c r="I61" s="174">
        <f>G61-E61</f>
        <v>-11.884902000000004</v>
      </c>
      <c r="J61" s="144">
        <f>E61-C61</f>
        <v>-8.249775</v>
      </c>
      <c r="K61" s="118">
        <f>SR_HS2!G75</f>
        <v>86.56396664411305</v>
      </c>
      <c r="L61" s="52">
        <f>SR_HS2!H75</f>
        <v>79.95269337490247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SR_HS2!A46</f>
        <v>34</v>
      </c>
      <c r="B62" s="59" t="str">
        <f>SR_HS2!B46</f>
        <v>  Mydlo, pracie, čistiace prípravky, vosky, sviečky; modelovacie pasty</v>
      </c>
      <c r="C62" s="150">
        <f>SR_HS2!C46</f>
        <v>121.190071</v>
      </c>
      <c r="D62" s="160">
        <f>SR_HS2!D46</f>
        <v>47.968433</v>
      </c>
      <c r="E62" s="161">
        <f>SR_HS2!E46</f>
        <v>102.019508</v>
      </c>
      <c r="F62" s="107">
        <f>E62/$E$11*100</f>
        <v>0.4228586293153636</v>
      </c>
      <c r="G62" s="151">
        <f>SR_HS2!F46</f>
        <v>37.754322</v>
      </c>
      <c r="H62" s="112">
        <f>G62/$G$11*100</f>
        <v>0.15283827571107264</v>
      </c>
      <c r="I62" s="174">
        <f>G62-E62</f>
        <v>-64.265186</v>
      </c>
      <c r="J62" s="144">
        <f>E62-C62</f>
        <v>-19.170563</v>
      </c>
      <c r="K62" s="118">
        <f>SR_HS2!G46</f>
        <v>84.18140789768165</v>
      </c>
      <c r="L62" s="52">
        <f>SR_HS2!H46</f>
        <v>78.70659856660318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3">
        <f>SR_HS2!C59</f>
        <v>74.049809</v>
      </c>
      <c r="D63" s="162">
        <f>SR_HS2!D59</f>
        <v>56.881164</v>
      </c>
      <c r="E63" s="163">
        <f>SR_HS2!E59</f>
        <v>49.45221</v>
      </c>
      <c r="F63" s="108">
        <f>E63/$E$11*100</f>
        <v>0.20497348151507963</v>
      </c>
      <c r="G63" s="154">
        <f>SR_HS2!F59</f>
        <v>35.772306</v>
      </c>
      <c r="H63" s="113">
        <f>G63/$G$11*100</f>
        <v>0.14481461399965964</v>
      </c>
      <c r="I63" s="176">
        <f>G63-E63</f>
        <v>-13.679904</v>
      </c>
      <c r="J63" s="145">
        <f>E63-C63</f>
        <v>-24.597598999999995</v>
      </c>
      <c r="K63" s="119">
        <f>SR_HS2!G59</f>
        <v>66.7823599653039</v>
      </c>
      <c r="L63" s="56">
        <f>SR_HS2!H59</f>
        <v>62.88954635316535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SR_HS2!A20</f>
        <v>08</v>
      </c>
      <c r="B64" s="57" t="str">
        <f>SR_HS2!B20</f>
        <v>  Jedlé ovocie a orechy; šupy citrusových plodov a melónov</v>
      </c>
      <c r="C64" s="148">
        <f>SR_HS2!C20</f>
        <v>155.31693</v>
      </c>
      <c r="D64" s="158">
        <f>SR_HS2!D20</f>
        <v>46.145992</v>
      </c>
      <c r="E64" s="159">
        <f>SR_HS2!E20</f>
        <v>126.914333</v>
      </c>
      <c r="F64" s="109">
        <f>E64/$E$11*100</f>
        <v>0.5260446942446891</v>
      </c>
      <c r="G64" s="149">
        <f>SR_HS2!F20</f>
        <v>34.057104</v>
      </c>
      <c r="H64" s="114">
        <f>G64/$G$11*100</f>
        <v>0.1378710774112875</v>
      </c>
      <c r="I64" s="173">
        <f>G64-E64</f>
        <v>-92.85722899999999</v>
      </c>
      <c r="J64" s="143">
        <f>E64-C64</f>
        <v>-28.402597000000014</v>
      </c>
      <c r="K64" s="120">
        <f>SR_HS2!G20</f>
        <v>81.71313520039315</v>
      </c>
      <c r="L64" s="48">
        <f>SR_HS2!H20</f>
        <v>73.80295129423158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 t="str">
        <f>SR_HS2!A67</f>
        <v>55</v>
      </c>
      <c r="B65" s="59" t="str">
        <f>SR_HS2!B67</f>
        <v>  Umelo vyrobené strižné vlákna</v>
      </c>
      <c r="C65" s="150">
        <f>SR_HS2!C67</f>
        <v>49.007004</v>
      </c>
      <c r="D65" s="160">
        <f>SR_HS2!D67</f>
        <v>38.616142</v>
      </c>
      <c r="E65" s="161">
        <f>SR_HS2!E67</f>
        <v>79.46885</v>
      </c>
      <c r="F65" s="107">
        <f>E65/$E$11*100</f>
        <v>0.3293888555536676</v>
      </c>
      <c r="G65" s="151">
        <f>SR_HS2!F67</f>
        <v>32.882624</v>
      </c>
      <c r="H65" s="112">
        <f>G65/$G$11*100</f>
        <v>0.13311650923079837</v>
      </c>
      <c r="I65" s="174">
        <f>G65-E65</f>
        <v>-46.586226</v>
      </c>
      <c r="J65" s="144">
        <f>E65-C65</f>
        <v>30.461846</v>
      </c>
      <c r="K65" s="118">
        <f>SR_HS2!G67</f>
        <v>162.15814784352048</v>
      </c>
      <c r="L65" s="52">
        <f>SR_HS2!H67</f>
        <v>85.15253543453409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SR_HS2!A99</f>
        <v>88</v>
      </c>
      <c r="B66" s="59" t="str">
        <f>SR_HS2!B99</f>
        <v>  Lietadlá, kozmické lode a ich časti a súčasti</v>
      </c>
      <c r="C66" s="150">
        <f>SR_HS2!C99</f>
        <v>25.317334</v>
      </c>
      <c r="D66" s="168">
        <f>SR_HS2!D99</f>
        <v>50.478549</v>
      </c>
      <c r="E66" s="161">
        <f>SR_HS2!E99</f>
        <v>17.166385</v>
      </c>
      <c r="F66" s="107">
        <f>E66/$E$11*100</f>
        <v>0.0711526077091042</v>
      </c>
      <c r="G66" s="151">
        <f>SR_HS2!F99</f>
        <v>31.946517</v>
      </c>
      <c r="H66" s="112">
        <f>G66/$G$11*100</f>
        <v>0.1293269303910283</v>
      </c>
      <c r="I66" s="174">
        <f>G66-E66</f>
        <v>14.780132000000002</v>
      </c>
      <c r="J66" s="144">
        <f>E66-C66</f>
        <v>-8.150949</v>
      </c>
      <c r="K66" s="118">
        <f>SR_HS2!G99</f>
        <v>67.80486839570075</v>
      </c>
      <c r="L66" s="52">
        <f>SR_HS2!H99</f>
        <v>63.28731239877755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SR_HS2!A21</f>
        <v>09</v>
      </c>
      <c r="B67" s="50" t="str">
        <f>SR_HS2!B21</f>
        <v>  Káva, čaj, maté a koreniny</v>
      </c>
      <c r="C67" s="150">
        <f>SR_HS2!C21</f>
        <v>67.732057</v>
      </c>
      <c r="D67" s="168">
        <f>SR_HS2!D21</f>
        <v>36.240024</v>
      </c>
      <c r="E67" s="161">
        <f>SR_HS2!E21</f>
        <v>53.063925</v>
      </c>
      <c r="F67" s="107">
        <f>E67/$E$11*100</f>
        <v>0.21994360717357367</v>
      </c>
      <c r="G67" s="151">
        <f>SR_HS2!F21</f>
        <v>31.793461</v>
      </c>
      <c r="H67" s="112">
        <f>G67/$G$11*100</f>
        <v>0.12870732410787922</v>
      </c>
      <c r="I67" s="174">
        <f>G67-E67</f>
        <v>-21.270463999999997</v>
      </c>
      <c r="J67" s="144">
        <f>E67-C67</f>
        <v>-14.668132</v>
      </c>
      <c r="K67" s="118">
        <f>SR_HS2!G21</f>
        <v>78.34388523000268</v>
      </c>
      <c r="L67" s="52">
        <f>SR_HS2!H21</f>
        <v>87.73024267312847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SR_HS2!A53</f>
        <v>41</v>
      </c>
      <c r="B68" s="59" t="str">
        <f>SR_HS2!B53</f>
        <v>  Surové kože a kožky (iné ako kožušiny) a usne</v>
      </c>
      <c r="C68" s="150">
        <f>SR_HS2!C53</f>
        <v>121.39929</v>
      </c>
      <c r="D68" s="160">
        <f>SR_HS2!D53</f>
        <v>50.506643</v>
      </c>
      <c r="E68" s="161">
        <f>SR_HS2!E53</f>
        <v>66.695936</v>
      </c>
      <c r="F68" s="107">
        <f>E68/$E$11*100</f>
        <v>0.27644665839660015</v>
      </c>
      <c r="G68" s="151">
        <f>SR_HS2!F53</f>
        <v>31.350234</v>
      </c>
      <c r="H68" s="112">
        <f>G68/$G$11*100</f>
        <v>0.12691303813371735</v>
      </c>
      <c r="I68" s="174">
        <f>G68-E68</f>
        <v>-35.345702</v>
      </c>
      <c r="J68" s="144">
        <f>E68-C68</f>
        <v>-54.70335399999999</v>
      </c>
      <c r="K68" s="118">
        <f>SR_HS2!G53</f>
        <v>54.939313071765085</v>
      </c>
      <c r="L68" s="52">
        <f>SR_HS2!H53</f>
        <v>62.07150611851198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SR_HS2!A72</f>
        <v>60</v>
      </c>
      <c r="B69" s="59" t="str">
        <f>SR_HS2!B72</f>
        <v>  Pletené alebo háčkované textílie</v>
      </c>
      <c r="C69" s="150">
        <f>SR_HS2!C72</f>
        <v>29.684886</v>
      </c>
      <c r="D69" s="168">
        <f>SR_HS2!D72</f>
        <v>23.035401</v>
      </c>
      <c r="E69" s="161">
        <f>SR_HS2!E72</f>
        <v>25.136441</v>
      </c>
      <c r="F69" s="107">
        <f>E69/$E$11*100</f>
        <v>0.1041875342814485</v>
      </c>
      <c r="G69" s="151">
        <f>SR_HS2!F72</f>
        <v>30.650556</v>
      </c>
      <c r="H69" s="112">
        <f>G69/$G$11*100</f>
        <v>0.12408057887056405</v>
      </c>
      <c r="I69" s="174">
        <f>G69-E69</f>
        <v>5.514115</v>
      </c>
      <c r="J69" s="144">
        <f>E69-C69</f>
        <v>-4.548444999999997</v>
      </c>
      <c r="K69" s="118">
        <f>SR_HS2!G72</f>
        <v>84.67757295749763</v>
      </c>
      <c r="L69" s="52">
        <f>SR_HS2!H72</f>
        <v>133.05848680472286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SR_HS2!A19</f>
        <v>07</v>
      </c>
      <c r="B70" s="50" t="str">
        <f>SR_HS2!B19</f>
        <v>  Zelenina, jedlé rastliny, korene a hľuzy</v>
      </c>
      <c r="C70" s="150">
        <f>SR_HS2!C19</f>
        <v>114.233283</v>
      </c>
      <c r="D70" s="168">
        <f>SR_HS2!D19</f>
        <v>32.798222</v>
      </c>
      <c r="E70" s="161">
        <f>SR_HS2!E19</f>
        <v>110.728219</v>
      </c>
      <c r="F70" s="107">
        <f>E70/$E$11*100</f>
        <v>0.4589551923037249</v>
      </c>
      <c r="G70" s="151">
        <f>SR_HS2!F19</f>
        <v>29.662839</v>
      </c>
      <c r="H70" s="112">
        <f>G70/$G$11*100</f>
        <v>0.12008207074822211</v>
      </c>
      <c r="I70" s="174">
        <f>G70-E70</f>
        <v>-81.06537999999999</v>
      </c>
      <c r="J70" s="144">
        <f>E70-C70</f>
        <v>-3.5050640000000044</v>
      </c>
      <c r="K70" s="118">
        <f>SR_HS2!G19</f>
        <v>96.9316613267606</v>
      </c>
      <c r="L70" s="52">
        <f>SR_HS2!H19</f>
        <v>90.44038728684744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SR_HS2!A35</f>
        <v>23</v>
      </c>
      <c r="B71" s="59" t="str">
        <f>SR_HS2!B35</f>
        <v>  Zvyšky a odpady v potravinárskom priemysle; pripravené krmivo</v>
      </c>
      <c r="C71" s="150">
        <f>SR_HS2!C35</f>
        <v>109.545124</v>
      </c>
      <c r="D71" s="168">
        <f>SR_HS2!D35</f>
        <v>40.806478</v>
      </c>
      <c r="E71" s="161">
        <f>SR_HS2!E35</f>
        <v>68.512859</v>
      </c>
      <c r="F71" s="107">
        <f>E71/$E$11*100</f>
        <v>0.2839775863966799</v>
      </c>
      <c r="G71" s="151">
        <f>SR_HS2!F35</f>
        <v>29.104696</v>
      </c>
      <c r="H71" s="112">
        <f>G71/$G$11*100</f>
        <v>0.1178225780808606</v>
      </c>
      <c r="I71" s="174">
        <f>G71-E71</f>
        <v>-39.408163</v>
      </c>
      <c r="J71" s="144">
        <f>E71-C71</f>
        <v>-41.032264999999995</v>
      </c>
      <c r="K71" s="118">
        <f>SR_HS2!G35</f>
        <v>62.543047557278776</v>
      </c>
      <c r="L71" s="52">
        <f>SR_HS2!H35</f>
        <v>71.3237148278271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SR_HS2!A81</f>
        <v>69</v>
      </c>
      <c r="B72" s="59" t="str">
        <f>SR_HS2!B81</f>
        <v>  Keramické výrobky</v>
      </c>
      <c r="C72" s="150">
        <f>SR_HS2!C81</f>
        <v>115.704552</v>
      </c>
      <c r="D72" s="160">
        <f>SR_HS2!D81</f>
        <v>51.976672</v>
      </c>
      <c r="E72" s="161">
        <f>SR_HS2!E81</f>
        <v>82.747512</v>
      </c>
      <c r="F72" s="107">
        <f>E72/$E$11*100</f>
        <v>0.342978516457623</v>
      </c>
      <c r="G72" s="151">
        <f>SR_HS2!F81</f>
        <v>29.087799</v>
      </c>
      <c r="H72" s="112">
        <f>G72/$G$11*100</f>
        <v>0.11775417509524506</v>
      </c>
      <c r="I72" s="174">
        <f>G72-E72</f>
        <v>-53.659712999999996</v>
      </c>
      <c r="J72" s="144">
        <f>E72-C72</f>
        <v>-32.957040000000006</v>
      </c>
      <c r="K72" s="118">
        <f>SR_HS2!G81</f>
        <v>71.51621139330801</v>
      </c>
      <c r="L72" s="52">
        <f>SR_HS2!H81</f>
        <v>55.96318094394347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5">
        <f>SR_HS2!C68</f>
        <v>71.621897</v>
      </c>
      <c r="D73" s="172">
        <f>SR_HS2!D68</f>
        <v>41.525201</v>
      </c>
      <c r="E73" s="165">
        <f>SR_HS2!E68</f>
        <v>54.805554</v>
      </c>
      <c r="F73" s="110">
        <f>E73/$E$11*100</f>
        <v>0.22716245057081774</v>
      </c>
      <c r="G73" s="156">
        <f>SR_HS2!F68</f>
        <v>28.844496</v>
      </c>
      <c r="H73" s="115">
        <f>G73/$G$11*100</f>
        <v>0.11676922796799083</v>
      </c>
      <c r="I73" s="177">
        <f>G73-E73</f>
        <v>-25.961058</v>
      </c>
      <c r="J73" s="145">
        <f>E73-C73</f>
        <v>-16.816343000000003</v>
      </c>
      <c r="K73" s="121">
        <f>SR_HS2!G68</f>
        <v>76.52066797392982</v>
      </c>
      <c r="L73" s="63">
        <f>SR_HS2!H68</f>
        <v>69.46262824832563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SR_HS2!A54</f>
        <v>42</v>
      </c>
      <c r="B74" s="65" t="str">
        <f>SR_HS2!B54</f>
        <v>  Kožené výrobky; sedlárske výrobky; cestovné potreby, kabelky</v>
      </c>
      <c r="C74" s="157">
        <f>SR_HS2!C54</f>
        <v>53.781227</v>
      </c>
      <c r="D74" s="169">
        <f>SR_HS2!D54</f>
        <v>28.996908</v>
      </c>
      <c r="E74" s="167">
        <f>SR_HS2!E54</f>
        <v>50.511809</v>
      </c>
      <c r="F74" s="111">
        <f>E74/$E$11*100</f>
        <v>0.20936539233241008</v>
      </c>
      <c r="G74" s="152">
        <f>SR_HS2!F54</f>
        <v>27.928842</v>
      </c>
      <c r="H74" s="116">
        <f>G74/$G$11*100</f>
        <v>0.11306244762883003</v>
      </c>
      <c r="I74" s="175">
        <f>G74-E74</f>
        <v>-22.582967</v>
      </c>
      <c r="J74" s="143">
        <f>E74-C74</f>
        <v>-3.2694180000000017</v>
      </c>
      <c r="K74" s="122">
        <f>SR_HS2!G54</f>
        <v>93.92089362334556</v>
      </c>
      <c r="L74" s="67">
        <f>SR_HS2!H54</f>
        <v>96.31662106870152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SR_HS2!A90</f>
        <v>79</v>
      </c>
      <c r="B75" s="59" t="str">
        <f>SR_HS2!B90</f>
        <v>  Zinok a predmety zo zinku</v>
      </c>
      <c r="C75" s="150">
        <f>SR_HS2!C90</f>
        <v>88.416799</v>
      </c>
      <c r="D75" s="168">
        <f>SR_HS2!D90</f>
        <v>51.838431</v>
      </c>
      <c r="E75" s="161">
        <f>SR_HS2!E90</f>
        <v>26.326731</v>
      </c>
      <c r="F75" s="107">
        <f>E75/$E$11*100</f>
        <v>0.10912114362494565</v>
      </c>
      <c r="G75" s="151">
        <f>SR_HS2!F90</f>
        <v>25.054405</v>
      </c>
      <c r="H75" s="112">
        <f>G75/$G$11*100</f>
        <v>0.10142605816539035</v>
      </c>
      <c r="I75" s="174">
        <f>G75-E75</f>
        <v>-1.2723259999999996</v>
      </c>
      <c r="J75" s="144">
        <f>E75-C75</f>
        <v>-62.090068</v>
      </c>
      <c r="K75" s="118">
        <f>SR_HS2!G90</f>
        <v>29.775711513826685</v>
      </c>
      <c r="L75" s="52">
        <f>SR_HS2!H90</f>
        <v>48.33171937630596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0">
        <f>SR_HS2!C28</f>
        <v>82.446034</v>
      </c>
      <c r="D76" s="168">
        <f>SR_HS2!D28</f>
        <v>29.467767</v>
      </c>
      <c r="E76" s="161">
        <f>SR_HS2!E28</f>
        <v>76.531163</v>
      </c>
      <c r="F76" s="107">
        <f>E76/$E$11*100</f>
        <v>0.31721249514446465</v>
      </c>
      <c r="G76" s="151">
        <f>SR_HS2!F28</f>
        <v>24.935228</v>
      </c>
      <c r="H76" s="112">
        <f>G76/$G$11*100</f>
        <v>0.10094360195324016</v>
      </c>
      <c r="I76" s="174">
        <f>G76-E76</f>
        <v>-51.59593500000001</v>
      </c>
      <c r="J76" s="144">
        <f>E76-C76</f>
        <v>-5.914870999999991</v>
      </c>
      <c r="K76" s="118">
        <f>SR_HS2!G28</f>
        <v>92.82576648865853</v>
      </c>
      <c r="L76" s="52">
        <f>SR_HS2!H28</f>
        <v>84.61865468123186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SR_HS2!A71</f>
        <v>59</v>
      </c>
      <c r="B77" s="59" t="str">
        <f>SR_HS2!B71</f>
        <v>  Impregnované, vrstvené textílie; textil. výrobky na priemysel. použitie</v>
      </c>
      <c r="C77" s="150">
        <f>SR_HS2!C71</f>
        <v>103.39607</v>
      </c>
      <c r="D77" s="168">
        <f>SR_HS2!D71</f>
        <v>32.837797</v>
      </c>
      <c r="E77" s="161">
        <f>SR_HS2!E71</f>
        <v>60.480256</v>
      </c>
      <c r="F77" s="107">
        <f>E77/$E$11*100</f>
        <v>0.25068341000823385</v>
      </c>
      <c r="G77" s="151">
        <f>SR_HS2!F71</f>
        <v>22.783814</v>
      </c>
      <c r="H77" s="112">
        <f>G77/$G$11*100</f>
        <v>0.09223417774213497</v>
      </c>
      <c r="I77" s="174">
        <f>G77-E77</f>
        <v>-37.696442</v>
      </c>
      <c r="J77" s="144">
        <f>E77-C77</f>
        <v>-42.915814</v>
      </c>
      <c r="K77" s="118">
        <f>SR_HS2!G71</f>
        <v>58.49376673600843</v>
      </c>
      <c r="L77" s="52">
        <f>SR_HS2!H71</f>
        <v>69.38289435189577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SR_HS2!A100</f>
        <v>89</v>
      </c>
      <c r="B78" s="59" t="str">
        <f>SR_HS2!B100</f>
        <v>  Lode, člny a plávajúce konštrukcie</v>
      </c>
      <c r="C78" s="150">
        <f>SR_HS2!C100</f>
        <v>3.495715</v>
      </c>
      <c r="D78" s="160">
        <f>SR_HS2!D100</f>
        <v>42.690904</v>
      </c>
      <c r="E78" s="161">
        <f>SR_HS2!E100</f>
        <v>1.863858</v>
      </c>
      <c r="F78" s="107">
        <f>E78/$E$11*100</f>
        <v>0.007725467947938693</v>
      </c>
      <c r="G78" s="151">
        <f>SR_HS2!F100</f>
        <v>21.490791</v>
      </c>
      <c r="H78" s="112">
        <f>G78/$G$11*100</f>
        <v>0.08699971992894055</v>
      </c>
      <c r="I78" s="174">
        <f>G78-E78</f>
        <v>19.626933</v>
      </c>
      <c r="J78" s="144">
        <f>E78-C78</f>
        <v>-1.6318570000000001</v>
      </c>
      <c r="K78" s="118">
        <f>SR_HS2!G100</f>
        <v>53.31836262395533</v>
      </c>
      <c r="L78" s="52">
        <f>SR_HS2!H100</f>
        <v>50.34044488727623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SR_HS2!A32</f>
        <v>20</v>
      </c>
      <c r="B79" s="59" t="str">
        <f>SR_HS2!B32</f>
        <v>  Prípravky zo zeleniny, ovocia, orechov alebo z iných častí rastlín</v>
      </c>
      <c r="C79" s="150">
        <f>SR_HS2!C32</f>
        <v>84.463068</v>
      </c>
      <c r="D79" s="168">
        <f>SR_HS2!D32</f>
        <v>24.537346</v>
      </c>
      <c r="E79" s="161">
        <f>SR_HS2!E32</f>
        <v>77.375606</v>
      </c>
      <c r="F79" s="107">
        <f>E79/$E$11*100</f>
        <v>0.3207126101373242</v>
      </c>
      <c r="G79" s="151">
        <f>SR_HS2!F32</f>
        <v>21.405747</v>
      </c>
      <c r="H79" s="112">
        <f>G79/$G$11*100</f>
        <v>0.08665544203886025</v>
      </c>
      <c r="I79" s="174">
        <f>G79-E79</f>
        <v>-55.969859</v>
      </c>
      <c r="J79" s="144">
        <f>E79-C79</f>
        <v>-7.087462000000002</v>
      </c>
      <c r="K79" s="118">
        <f>SR_HS2!G32</f>
        <v>91.60880350687711</v>
      </c>
      <c r="L79" s="52">
        <f>SR_HS2!H32</f>
        <v>87.23741760824501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SR_HS2!A47</f>
        <v>35</v>
      </c>
      <c r="B80" s="59" t="str">
        <f>SR_HS2!B47</f>
        <v>  Albumidoidné látky; modifikované škroby; gleje; enzýmy</v>
      </c>
      <c r="C80" s="150">
        <f>SR_HS2!C47</f>
        <v>35.049473</v>
      </c>
      <c r="D80" s="168">
        <f>SR_HS2!D47</f>
        <v>17.300581</v>
      </c>
      <c r="E80" s="161">
        <f>SR_HS2!E47</f>
        <v>29.989773</v>
      </c>
      <c r="F80" s="107">
        <f>E80/$E$11*100</f>
        <v>0.12430401354473206</v>
      </c>
      <c r="G80" s="151">
        <f>SR_HS2!F47</f>
        <v>19.677426</v>
      </c>
      <c r="H80" s="112">
        <f>G80/$G$11*100</f>
        <v>0.07965879668749526</v>
      </c>
      <c r="I80" s="174">
        <f>G80-E80</f>
        <v>-10.312346999999999</v>
      </c>
      <c r="J80" s="144">
        <f>E80-C80</f>
        <v>-5.059699999999999</v>
      </c>
      <c r="K80" s="118">
        <f>SR_HS2!G47</f>
        <v>85.564119608874</v>
      </c>
      <c r="L80" s="52">
        <f>SR_HS2!H47</f>
        <v>113.73852704715523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>
        <f>SR_HS2!A110</f>
        <v>99</v>
      </c>
      <c r="B81" s="59" t="str">
        <f>SR_HS2!B110</f>
        <v>  Nešpecifikované tovary z dôvodu zjednodušenia</v>
      </c>
      <c r="C81" s="150">
        <f>SR_HS2!C110</f>
        <v>53.273863</v>
      </c>
      <c r="D81" s="168">
        <f>SR_HS2!D110</f>
        <v>17.144076</v>
      </c>
      <c r="E81" s="161">
        <f>SR_HS2!E110</f>
        <v>46.354925</v>
      </c>
      <c r="F81" s="107">
        <f>E81/$E$11*100</f>
        <v>0.19213560653043418</v>
      </c>
      <c r="G81" s="151">
        <f>SR_HS2!F110</f>
        <v>18.122469</v>
      </c>
      <c r="H81" s="112">
        <f>G81/$G$11*100</f>
        <v>0.07336396912616698</v>
      </c>
      <c r="I81" s="174">
        <f>G81-E81</f>
        <v>-28.232456000000003</v>
      </c>
      <c r="J81" s="144">
        <f>E81-C81</f>
        <v>-6.918937999999997</v>
      </c>
      <c r="K81" s="118">
        <f>SR_HS2!G110</f>
        <v>87.01250930498507</v>
      </c>
      <c r="L81" s="52">
        <f>SR_HS2!H110</f>
        <v>105.70688674035276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SR_HS2!A38</f>
        <v>26</v>
      </c>
      <c r="B82" s="59" t="str">
        <f>SR_HS2!B38</f>
        <v>  Rudy kovov, trosky a popoly</v>
      </c>
      <c r="C82" s="150">
        <f>SR_HS2!C38</f>
        <v>354.926906</v>
      </c>
      <c r="D82" s="168">
        <f>SR_HS2!D38</f>
        <v>21.511623</v>
      </c>
      <c r="E82" s="161">
        <f>SR_HS2!E38</f>
        <v>145.457541</v>
      </c>
      <c r="F82" s="107">
        <f>E82/$E$11*100</f>
        <v>0.6029040682184362</v>
      </c>
      <c r="G82" s="151">
        <f>SR_HS2!F38</f>
        <v>14.208673</v>
      </c>
      <c r="H82" s="112">
        <f>G82/$G$11*100</f>
        <v>0.05752001271437144</v>
      </c>
      <c r="I82" s="174">
        <f>G82-E82</f>
        <v>-131.248868</v>
      </c>
      <c r="J82" s="144">
        <f>E82-C82</f>
        <v>-209.46936499999998</v>
      </c>
      <c r="K82" s="118">
        <f>SR_HS2!G38</f>
        <v>40.98239342835283</v>
      </c>
      <c r="L82" s="52">
        <f>SR_HS2!H38</f>
        <v>66.05114360734194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SR_HS2!A64</f>
        <v>52</v>
      </c>
      <c r="B83" s="68" t="str">
        <f>SR_HS2!B64</f>
        <v>  Bavlna</v>
      </c>
      <c r="C83" s="153">
        <f>SR_HS2!C64</f>
        <v>76.302602</v>
      </c>
      <c r="D83" s="170">
        <f>SR_HS2!D64</f>
        <v>13.333949</v>
      </c>
      <c r="E83" s="163">
        <f>SR_HS2!E64</f>
        <v>75.886567</v>
      </c>
      <c r="F83" s="108">
        <f>E83/$E$11*100</f>
        <v>0.31454072200650596</v>
      </c>
      <c r="G83" s="154">
        <f>SR_HS2!F64</f>
        <v>12.631592</v>
      </c>
      <c r="H83" s="113">
        <f>G83/$G$11*100</f>
        <v>0.0511356220558213</v>
      </c>
      <c r="I83" s="176">
        <f>G83-E83</f>
        <v>-63.254975</v>
      </c>
      <c r="J83" s="145">
        <f>E83-C83</f>
        <v>-0.4160349999999937</v>
      </c>
      <c r="K83" s="119">
        <f>SR_HS2!G64</f>
        <v>99.45475647082128</v>
      </c>
      <c r="L83" s="56">
        <f>SR_HS2!H64</f>
        <v>94.7325657237777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48">
        <f>SR_HS2!C63</f>
        <v>30.58524</v>
      </c>
      <c r="D84" s="171">
        <f>SR_HS2!D63</f>
        <v>8.488387</v>
      </c>
      <c r="E84" s="159">
        <f>SR_HS2!E63</f>
        <v>23.506387</v>
      </c>
      <c r="F84" s="109">
        <f>E84/$E$11*100</f>
        <v>0.09743115588223071</v>
      </c>
      <c r="G84" s="149">
        <f>SR_HS2!F63</f>
        <v>9.438079</v>
      </c>
      <c r="H84" s="114">
        <f>G84/$G$11*100</f>
        <v>0.03820753873913786</v>
      </c>
      <c r="I84" s="173">
        <f>G84-E84</f>
        <v>-14.068308</v>
      </c>
      <c r="J84" s="143">
        <f>E84-C84</f>
        <v>-7.078852999999999</v>
      </c>
      <c r="K84" s="120">
        <f>SR_HS2!G63</f>
        <v>76.85532956419502</v>
      </c>
      <c r="L84" s="48">
        <f>SR_HS2!H63</f>
        <v>111.188132680567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SR_HS2!A91</f>
        <v>80</v>
      </c>
      <c r="B85" s="59" t="str">
        <f>SR_HS2!B91</f>
        <v>  Cín a predmety z cínu</v>
      </c>
      <c r="C85" s="150">
        <f>SR_HS2!C91</f>
        <v>33.436661</v>
      </c>
      <c r="D85" s="168">
        <f>SR_HS2!D91</f>
        <v>14.167087</v>
      </c>
      <c r="E85" s="161">
        <f>SR_HS2!E91</f>
        <v>19.939308</v>
      </c>
      <c r="F85" s="107">
        <f>E85/$E$11*100</f>
        <v>0.08264604109222781</v>
      </c>
      <c r="G85" s="151">
        <f>SR_HS2!F91</f>
        <v>9.104705</v>
      </c>
      <c r="H85" s="112">
        <f>G85/$G$11*100</f>
        <v>0.036857963256709564</v>
      </c>
      <c r="I85" s="174">
        <f>G85-E85</f>
        <v>-10.834603000000001</v>
      </c>
      <c r="J85" s="144">
        <f>E85-C85</f>
        <v>-13.497353</v>
      </c>
      <c r="K85" s="118">
        <f>SR_HS2!G91</f>
        <v>59.63307161561377</v>
      </c>
      <c r="L85" s="52">
        <f>SR_HS2!H91</f>
        <v>64.2665990545551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SR_HS2!A104</f>
        <v>93</v>
      </c>
      <c r="B86" s="59" t="str">
        <f>SR_HS2!B104</f>
        <v>  Zbrane a strelivo; ich časti, súčasti a príslušenstvo</v>
      </c>
      <c r="C86" s="150">
        <f>SR_HS2!C104</f>
        <v>7.887835</v>
      </c>
      <c r="D86" s="168">
        <f>SR_HS2!D104</f>
        <v>5.666705</v>
      </c>
      <c r="E86" s="161">
        <f>SR_HS2!E104</f>
        <v>8.501518</v>
      </c>
      <c r="F86" s="107">
        <f>E86/$E$11*100</f>
        <v>0.0352377728441887</v>
      </c>
      <c r="G86" s="151">
        <f>SR_HS2!F104</f>
        <v>9.050865</v>
      </c>
      <c r="H86" s="112">
        <f>G86/$G$11*100</f>
        <v>0.036640006415522376</v>
      </c>
      <c r="I86" s="174">
        <f>G86-E86</f>
        <v>0.5493469999999991</v>
      </c>
      <c r="J86" s="144">
        <f>E86-C86</f>
        <v>0.6136830000000009</v>
      </c>
      <c r="K86" s="118">
        <f>SR_HS2!G104</f>
        <v>107.78011963992655</v>
      </c>
      <c r="L86" s="52">
        <f>SR_HS2!H104</f>
        <v>159.72006659954948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SR_HS2!A70</f>
        <v>58</v>
      </c>
      <c r="B87" s="59" t="str">
        <f>SR_HS2!B70</f>
        <v>  Špeciálne tkaniny; všívané textílie; čipky, tapisérie; výšivky</v>
      </c>
      <c r="C87" s="150">
        <f>SR_HS2!C70</f>
        <v>27.354737</v>
      </c>
      <c r="D87" s="168">
        <f>SR_HS2!D70</f>
        <v>18.052618</v>
      </c>
      <c r="E87" s="161">
        <f>SR_HS2!E70</f>
        <v>20.67423</v>
      </c>
      <c r="F87" s="107">
        <f>E87/$E$11*100</f>
        <v>0.08569220467080248</v>
      </c>
      <c r="G87" s="151">
        <f>SR_HS2!F70</f>
        <v>8.235956</v>
      </c>
      <c r="H87" s="112">
        <f>G87/$G$11*100</f>
        <v>0.03334106526591215</v>
      </c>
      <c r="I87" s="174">
        <f>G87-E87</f>
        <v>-12.438274000000002</v>
      </c>
      <c r="J87" s="144">
        <f>E87-C87</f>
        <v>-6.680506999999999</v>
      </c>
      <c r="K87" s="118">
        <f>SR_HS2!G70</f>
        <v>75.57824445543015</v>
      </c>
      <c r="L87" s="52">
        <f>SR_HS2!H70</f>
        <v>45.621948018841366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0">
        <f>SR_HS2!C87</f>
        <v>5.76495</v>
      </c>
      <c r="D88" s="168">
        <f>SR_HS2!D87</f>
        <v>5.350377</v>
      </c>
      <c r="E88" s="161">
        <f>SR_HS2!E87</f>
        <v>1.758777</v>
      </c>
      <c r="F88" s="107">
        <f>E88/$E$11*100</f>
        <v>0.007289919801332382</v>
      </c>
      <c r="G88" s="151">
        <f>SR_HS2!F87</f>
        <v>5.765896</v>
      </c>
      <c r="H88" s="112">
        <f>G88/$G$11*100</f>
        <v>0.02334168794156523</v>
      </c>
      <c r="I88" s="174">
        <f>G88-E88</f>
        <v>4.007118999999999</v>
      </c>
      <c r="J88" s="144">
        <f>E88-C88</f>
        <v>-4.0061729999999995</v>
      </c>
      <c r="K88" s="118">
        <f>SR_HS2!G87</f>
        <v>30.50810501392033</v>
      </c>
      <c r="L88" s="52">
        <f>SR_HS2!H87</f>
        <v>107.76616301991429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SR_HS2!A17</f>
        <v>05</v>
      </c>
      <c r="B89" s="50" t="str">
        <f>SR_HS2!B17</f>
        <v>  Výrobky živočíšneho pôvodu inde neuvedené ani nezahrnuté</v>
      </c>
      <c r="C89" s="150">
        <f>SR_HS2!C17</f>
        <v>10.903618</v>
      </c>
      <c r="D89" s="168">
        <f>SR_HS2!D17</f>
        <v>8.77202</v>
      </c>
      <c r="E89" s="161">
        <f>SR_HS2!E17</f>
        <v>9.174273</v>
      </c>
      <c r="F89" s="107">
        <f>E89/$E$11*100</f>
        <v>0.03802626166110259</v>
      </c>
      <c r="G89" s="151">
        <f>SR_HS2!F17</f>
        <v>5.673304</v>
      </c>
      <c r="H89" s="112">
        <f>G89/$G$11*100</f>
        <v>0.022966853992100064</v>
      </c>
      <c r="I89" s="174">
        <f>G89-E89</f>
        <v>-3.5009689999999996</v>
      </c>
      <c r="J89" s="144">
        <f>E89-C89</f>
        <v>-1.7293450000000004</v>
      </c>
      <c r="K89" s="118">
        <f>SR_HS2!G17</f>
        <v>84.13971399218131</v>
      </c>
      <c r="L89" s="52">
        <f>SR_HS2!H17</f>
        <v>64.67500074099239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SR_HS2!A77</f>
        <v>65</v>
      </c>
      <c r="B90" s="59" t="str">
        <f>SR_HS2!B77</f>
        <v>  Pokrývky hlavy a ich časti</v>
      </c>
      <c r="C90" s="150">
        <f>SR_HS2!C77</f>
        <v>6.211325</v>
      </c>
      <c r="D90" s="168">
        <f>SR_HS2!D77</f>
        <v>5.82611</v>
      </c>
      <c r="E90" s="161">
        <f>SR_HS2!E77</f>
        <v>7.833569</v>
      </c>
      <c r="F90" s="107">
        <f>E90/$E$11*100</f>
        <v>0.03246920432107282</v>
      </c>
      <c r="G90" s="151">
        <f>SR_HS2!F77</f>
        <v>5.64011</v>
      </c>
      <c r="H90" s="112">
        <f>G90/$G$11*100</f>
        <v>0.022832476960406755</v>
      </c>
      <c r="I90" s="174">
        <f>G90-E90</f>
        <v>-2.193459</v>
      </c>
      <c r="J90" s="144">
        <f>E90-C90</f>
        <v>1.6222439999999994</v>
      </c>
      <c r="K90" s="118">
        <f>SR_HS2!G77</f>
        <v>126.11751920886445</v>
      </c>
      <c r="L90" s="52">
        <f>SR_HS2!H77</f>
        <v>96.80747531371703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SR_HS2!A103</f>
        <v>92</v>
      </c>
      <c r="B91" s="59" t="str">
        <f>SR_HS2!B103</f>
        <v>  Hudobné nástroje; časti, súčasti a príslušenstvo týchto nástrojov</v>
      </c>
      <c r="C91" s="150">
        <f>SR_HS2!C103</f>
        <v>3.693565</v>
      </c>
      <c r="D91" s="168">
        <f>SR_HS2!D103</f>
        <v>1.712054</v>
      </c>
      <c r="E91" s="161">
        <f>SR_HS2!E103</f>
        <v>3.143499</v>
      </c>
      <c r="F91" s="107">
        <f>E91/$E$11*100</f>
        <v>0.013029426473946691</v>
      </c>
      <c r="G91" s="151">
        <f>SR_HS2!F103</f>
        <v>5.451946</v>
      </c>
      <c r="H91" s="112">
        <f>G91/$G$11*100</f>
        <v>0.022070745328438942</v>
      </c>
      <c r="I91" s="174">
        <f>G91-E91</f>
        <v>2.3084470000000006</v>
      </c>
      <c r="J91" s="144">
        <f>E91-C91</f>
        <v>-0.5500660000000002</v>
      </c>
      <c r="K91" s="118">
        <f>SR_HS2!G103</f>
        <v>85.1074503900703</v>
      </c>
      <c r="L91" s="52">
        <f>SR_HS2!H103</f>
        <v>318.44474531761267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SR_HS2!A49</f>
        <v>37</v>
      </c>
      <c r="B92" s="61" t="str">
        <f>SR_HS2!B49</f>
        <v>  Fotografický alebo kinematografický tovar</v>
      </c>
      <c r="C92" s="155">
        <f>SR_HS2!C49</f>
        <v>22.845247</v>
      </c>
      <c r="D92" s="172">
        <f>SR_HS2!D49</f>
        <v>7.627293</v>
      </c>
      <c r="E92" s="165">
        <f>SR_HS2!E49</f>
        <v>15.707024</v>
      </c>
      <c r="F92" s="110">
        <f>E92/$E$11*100</f>
        <v>0.06510373133012483</v>
      </c>
      <c r="G92" s="156">
        <f>SR_HS2!F49</f>
        <v>4.945065</v>
      </c>
      <c r="H92" s="115">
        <f>G92/$G$11*100</f>
        <v>0.020018773158717442</v>
      </c>
      <c r="I92" s="177">
        <f>G92-E92</f>
        <v>-10.761959000000001</v>
      </c>
      <c r="J92" s="145">
        <f>E92-C92</f>
        <v>-7.138223</v>
      </c>
      <c r="K92" s="121">
        <f>SR_HS2!G49</f>
        <v>68.75401259614308</v>
      </c>
      <c r="L92" s="63">
        <f>SR_HS2!H49</f>
        <v>64.83381456566569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SR_HS2!A102</f>
        <v>91</v>
      </c>
      <c r="B93" s="65" t="str">
        <f>SR_HS2!B102</f>
        <v>  Hodiny a hodinky a ich časti</v>
      </c>
      <c r="C93" s="157">
        <f>SR_HS2!C102</f>
        <v>40.306149</v>
      </c>
      <c r="D93" s="169">
        <f>SR_HS2!D102</f>
        <v>3.964498</v>
      </c>
      <c r="E93" s="167">
        <f>SR_HS2!E102</f>
        <v>12.856546</v>
      </c>
      <c r="F93" s="111">
        <f>E93/$E$11*100</f>
        <v>0.05328884177024184</v>
      </c>
      <c r="G93" s="152">
        <f>SR_HS2!F102</f>
        <v>4.030869</v>
      </c>
      <c r="H93" s="116">
        <f>G93/$G$11*100</f>
        <v>0.016317895142633355</v>
      </c>
      <c r="I93" s="175">
        <f>G93-E93</f>
        <v>-8.825676999999999</v>
      </c>
      <c r="J93" s="143">
        <f>E93-C93</f>
        <v>-27.449602999999996</v>
      </c>
      <c r="K93" s="122">
        <f>SR_HS2!G102</f>
        <v>31.8972323552915</v>
      </c>
      <c r="L93" s="67">
        <f>SR_HS2!H102</f>
        <v>101.67413377431393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0">
        <f>SR_HS2!C78</f>
        <v>4.529374</v>
      </c>
      <c r="D94" s="168">
        <f>SR_HS2!D78</f>
        <v>6.8165</v>
      </c>
      <c r="E94" s="161">
        <f>SR_HS2!E78</f>
        <v>3.396928</v>
      </c>
      <c r="F94" s="107">
        <f>E94/$E$11*100</f>
        <v>0.01407985929478291</v>
      </c>
      <c r="G94" s="151">
        <f>SR_HS2!F78</f>
        <v>3.576239</v>
      </c>
      <c r="H94" s="112">
        <f>G94/$G$11*100</f>
        <v>0.014477447172556581</v>
      </c>
      <c r="I94" s="174">
        <f>G94-E94</f>
        <v>0.17931100000000022</v>
      </c>
      <c r="J94" s="144">
        <f>E94-C94</f>
        <v>-1.1324459999999998</v>
      </c>
      <c r="K94" s="118">
        <f>SR_HS2!G78</f>
        <v>74.99773699411884</v>
      </c>
      <c r="L94" s="52">
        <f>SR_HS2!H78</f>
        <v>52.464446563485666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SR_HS2!A92</f>
        <v>81</v>
      </c>
      <c r="B95" s="59" t="str">
        <f>SR_HS2!B92</f>
        <v>  Ostatné základné kovy; cermenty; predmety z nich</v>
      </c>
      <c r="C95" s="150">
        <f>SR_HS2!C92</f>
        <v>9.924856</v>
      </c>
      <c r="D95" s="168">
        <f>SR_HS2!D92</f>
        <v>7.155257</v>
      </c>
      <c r="E95" s="161">
        <f>SR_HS2!E92</f>
        <v>5.971315</v>
      </c>
      <c r="F95" s="107">
        <f>E95/$E$11*100</f>
        <v>0.024750384760827023</v>
      </c>
      <c r="G95" s="151">
        <f>SR_HS2!F92</f>
        <v>3.422428</v>
      </c>
      <c r="H95" s="112">
        <f>G95/$G$11*100</f>
        <v>0.013854784473822492</v>
      </c>
      <c r="I95" s="174">
        <f>G95-E95</f>
        <v>-2.5488869999999997</v>
      </c>
      <c r="J95" s="144">
        <f>E95-C95</f>
        <v>-3.9535410000000004</v>
      </c>
      <c r="K95" s="118">
        <f>SR_HS2!G92</f>
        <v>60.16525579816976</v>
      </c>
      <c r="L95" s="52">
        <f>SR_HS2!H92</f>
        <v>47.830958412814525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0">
        <f>SR_HS2!C69</f>
        <v>29.445197</v>
      </c>
      <c r="D96" s="168">
        <f>SR_HS2!D69</f>
        <v>5.252127</v>
      </c>
      <c r="E96" s="161">
        <f>SR_HS2!E69</f>
        <v>20.33532</v>
      </c>
      <c r="F96" s="107">
        <f>E96/$E$11*100</f>
        <v>0.08428746335347255</v>
      </c>
      <c r="G96" s="151">
        <f>SR_HS2!F69</f>
        <v>3.365923</v>
      </c>
      <c r="H96" s="112">
        <f>G96/$G$11*100</f>
        <v>0.013626039092855136</v>
      </c>
      <c r="I96" s="174">
        <f>G96-E96</f>
        <v>-16.969397</v>
      </c>
      <c r="J96" s="144">
        <f>E96-C96</f>
        <v>-9.109877000000001</v>
      </c>
      <c r="K96" s="118">
        <f>SR_HS2!G69</f>
        <v>69.06158583350623</v>
      </c>
      <c r="L96" s="52">
        <f>SR_HS2!H69</f>
        <v>64.08685471619403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SR_HS2!A18</f>
        <v>06</v>
      </c>
      <c r="B97" s="50" t="str">
        <f>SR_HS2!B18</f>
        <v>  Živé stromy a ostatné rastliny; cibuľky, korene; rezané kvety</v>
      </c>
      <c r="C97" s="150">
        <f>SR_HS2!C18</f>
        <v>27.04868</v>
      </c>
      <c r="D97" s="168">
        <f>SR_HS2!D18</f>
        <v>3.468615</v>
      </c>
      <c r="E97" s="161">
        <f>SR_HS2!E18</f>
        <v>26.012921</v>
      </c>
      <c r="F97" s="107">
        <f>E97/$E$11*100</f>
        <v>0.10782043879832116</v>
      </c>
      <c r="G97" s="151">
        <f>SR_HS2!F18</f>
        <v>3.353413</v>
      </c>
      <c r="H97" s="112">
        <f>G97/$G$11*100</f>
        <v>0.013575395703493105</v>
      </c>
      <c r="I97" s="174">
        <f>G97-E97</f>
        <v>-22.659508</v>
      </c>
      <c r="J97" s="144">
        <f>E97-C97</f>
        <v>-1.0357590000000023</v>
      </c>
      <c r="K97" s="118">
        <f>SR_HS2!G18</f>
        <v>96.17075953429149</v>
      </c>
      <c r="L97" s="52">
        <f>SR_HS2!H18</f>
        <v>96.67873200110132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SR_HS2!A48</f>
        <v>36</v>
      </c>
      <c r="B98" s="59" t="str">
        <f>SR_HS2!B48</f>
        <v>  Výbušniny; pyrotechnické výrobky; zápalky; pyroforické zliatiny </v>
      </c>
      <c r="C98" s="150">
        <f>SR_HS2!C48</f>
        <v>3.245935</v>
      </c>
      <c r="D98" s="168">
        <f>SR_HS2!D48</f>
        <v>4.074203</v>
      </c>
      <c r="E98" s="161">
        <f>SR_HS2!E48</f>
        <v>2.587545</v>
      </c>
      <c r="F98" s="107">
        <f>E98/$E$11*100</f>
        <v>0.010725063798502367</v>
      </c>
      <c r="G98" s="151">
        <f>SR_HS2!F48</f>
        <v>2.520983</v>
      </c>
      <c r="H98" s="112">
        <f>G98/$G$11*100</f>
        <v>0.0102055254711481</v>
      </c>
      <c r="I98" s="174">
        <f>G98-E98</f>
        <v>-0.06656199999999979</v>
      </c>
      <c r="J98" s="144">
        <f>E98-C98</f>
        <v>-0.6583899999999998</v>
      </c>
      <c r="K98" s="118">
        <f>SR_HS2!G48</f>
        <v>79.7164761463184</v>
      </c>
      <c r="L98" s="52">
        <f>SR_HS2!H48</f>
        <v>61.87671551957524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SR_HS2!A15</f>
        <v>03</v>
      </c>
      <c r="B99" s="50" t="str">
        <f>SR_HS2!B15</f>
        <v>  Ryby, kôrovce, mäkkýše a ostatné vodné bezstavovce</v>
      </c>
      <c r="C99" s="150">
        <f>SR_HS2!C15</f>
        <v>16.554728</v>
      </c>
      <c r="D99" s="168">
        <f>SR_HS2!D15</f>
        <v>3.18734</v>
      </c>
      <c r="E99" s="161">
        <f>SR_HS2!E15</f>
        <v>16.765523</v>
      </c>
      <c r="F99" s="107">
        <f>E99/$E$11*100</f>
        <v>0.06949108277933672</v>
      </c>
      <c r="G99" s="151">
        <f>SR_HS2!F15</f>
        <v>2.297889</v>
      </c>
      <c r="H99" s="112">
        <f>G99/$G$11*100</f>
        <v>0.009302389075757764</v>
      </c>
      <c r="I99" s="174">
        <f>G99-E99</f>
        <v>-14.467634000000002</v>
      </c>
      <c r="J99" s="144">
        <f>E99-C99</f>
        <v>0.21079500000000095</v>
      </c>
      <c r="K99" s="118">
        <f>SR_HS2!G15</f>
        <v>101.27332203827208</v>
      </c>
      <c r="L99" s="52">
        <f>SR_HS2!H15</f>
        <v>72.09425414295306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SR_HS2!A89</f>
        <v>78</v>
      </c>
      <c r="B100" s="59" t="str">
        <f>SR_HS2!B89</f>
        <v>  Olovo a predmety z olova</v>
      </c>
      <c r="C100" s="150">
        <f>SR_HS2!C89</f>
        <v>2.870715</v>
      </c>
      <c r="D100" s="168">
        <f>SR_HS2!D89</f>
        <v>1.592096</v>
      </c>
      <c r="E100" s="161">
        <f>SR_HS2!E89</f>
        <v>1.803291</v>
      </c>
      <c r="F100" s="107">
        <f>E100/$E$11*100</f>
        <v>0.007474424994450389</v>
      </c>
      <c r="G100" s="151">
        <f>SR_HS2!F89</f>
        <v>0.888513</v>
      </c>
      <c r="H100" s="112">
        <f>G100/$G$11*100</f>
        <v>0.003596907259170812</v>
      </c>
      <c r="I100" s="174">
        <f>G100-E100</f>
        <v>-0.914778</v>
      </c>
      <c r="J100" s="144">
        <f>E100-C100</f>
        <v>-1.0674240000000002</v>
      </c>
      <c r="K100" s="118">
        <f>SR_HS2!G89</f>
        <v>62.816789545461674</v>
      </c>
      <c r="L100" s="52">
        <f>SR_HS2!H89</f>
        <v>55.80775279882621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0">
        <f>SR_HS2!C79</f>
        <v>2.661716</v>
      </c>
      <c r="D101" s="168">
        <f>SR_HS2!D79</f>
        <v>0.904375</v>
      </c>
      <c r="E101" s="161">
        <f>SR_HS2!E79</f>
        <v>2.622237</v>
      </c>
      <c r="F101" s="107">
        <f>E101/$E$11*100</f>
        <v>0.010868857979201696</v>
      </c>
      <c r="G101" s="151">
        <f>SR_HS2!F79</f>
        <v>0.593594</v>
      </c>
      <c r="H101" s="112">
        <f>G101/$G$11*100</f>
        <v>0.002403006559949307</v>
      </c>
      <c r="I101" s="174">
        <f>G101-E101</f>
        <v>-2.028643</v>
      </c>
      <c r="J101" s="144">
        <f>E101-C101</f>
        <v>-0.03947900000000004</v>
      </c>
      <c r="K101" s="118">
        <f>SR_HS2!G79</f>
        <v>98.51678390932767</v>
      </c>
      <c r="L101" s="52">
        <f>SR_HS2!H79</f>
        <v>65.63582584657912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SR_HS2!A58</f>
        <v>46</v>
      </c>
      <c r="B102" s="68" t="str">
        <f>SR_HS2!B58</f>
        <v>  Výrobky zo slamy, z esparta; košíkársky tovar a práce z prútia</v>
      </c>
      <c r="C102" s="153">
        <f>SR_HS2!C58</f>
        <v>1.856258</v>
      </c>
      <c r="D102" s="170">
        <f>SR_HS2!D58</f>
        <v>0.351012</v>
      </c>
      <c r="E102" s="163">
        <f>SR_HS2!E58</f>
        <v>1.909771</v>
      </c>
      <c r="F102" s="108">
        <f>E102/$E$11*100</f>
        <v>0.007915771828327494</v>
      </c>
      <c r="G102" s="154">
        <f>SR_HS2!F58</f>
        <v>0.429623</v>
      </c>
      <c r="H102" s="113">
        <f>G102/$G$11*100</f>
        <v>0.00173921381837603</v>
      </c>
      <c r="I102" s="176">
        <f>G102-E102</f>
        <v>-1.4801480000000002</v>
      </c>
      <c r="J102" s="145">
        <f>E102-C102</f>
        <v>0.053513000000000144</v>
      </c>
      <c r="K102" s="119">
        <f>SR_HS2!G58</f>
        <v>102.88284279448223</v>
      </c>
      <c r="L102" s="56">
        <f>SR_HS2!H58</f>
        <v>122.3955306371292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SR_HS2!A108</f>
        <v>97</v>
      </c>
      <c r="B103" s="69" t="str">
        <f>SR_HS2!B108</f>
        <v>  Umelecké diela, zberateľské predmety a starožitnosti</v>
      </c>
      <c r="C103" s="148">
        <f>SR_HS2!C108</f>
        <v>0.612306</v>
      </c>
      <c r="D103" s="171">
        <f>SR_HS2!D108</f>
        <v>0.160229</v>
      </c>
      <c r="E103" s="159">
        <f>SR_HS2!E108</f>
        <v>0.673565</v>
      </c>
      <c r="F103" s="109">
        <f>E103/$E$11*100</f>
        <v>0.0027918461698012</v>
      </c>
      <c r="G103" s="149">
        <f>SR_HS2!F108</f>
        <v>0.386616</v>
      </c>
      <c r="H103" s="114">
        <f>G103/$G$11*100</f>
        <v>0.001565111480542865</v>
      </c>
      <c r="I103" s="173">
        <f>G103-E103</f>
        <v>-0.28694899999999995</v>
      </c>
      <c r="J103" s="143">
        <f>E103-C103</f>
        <v>0.06125899999999995</v>
      </c>
      <c r="K103" s="120">
        <f>SR_HS2!G108</f>
        <v>110.00463820377394</v>
      </c>
      <c r="L103" s="48">
        <f>SR_HS2!H108</f>
        <v>241.28965418245136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0">
        <f>SR_HS2!C25</f>
        <v>4.435105</v>
      </c>
      <c r="D104" s="168">
        <f>SR_HS2!D25</f>
        <v>0.476886</v>
      </c>
      <c r="E104" s="161">
        <f>SR_HS2!E25</f>
        <v>4.955138</v>
      </c>
      <c r="F104" s="107">
        <f>E104/$E$11*100</f>
        <v>0.02053845292753688</v>
      </c>
      <c r="G104" s="151">
        <f>SR_HS2!F25</f>
        <v>0.364404</v>
      </c>
      <c r="H104" s="112">
        <f>G104/$G$11*100</f>
        <v>0.001475192138855459</v>
      </c>
      <c r="I104" s="174">
        <f>G104-E104</f>
        <v>-4.590733999999999</v>
      </c>
      <c r="J104" s="144">
        <f>E104-C104</f>
        <v>0.5200329999999997</v>
      </c>
      <c r="K104" s="118">
        <f>SR_HS2!G25</f>
        <v>111.72538192444146</v>
      </c>
      <c r="L104" s="52">
        <f>SR_HS2!H25</f>
        <v>76.41323083504234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SR_HS2!A26</f>
        <v>14</v>
      </c>
      <c r="B105" s="59" t="str">
        <f>SR_HS2!B26</f>
        <v>  Rastlinné pletacie materiály a iné výrobky rastlinného pôvodu</v>
      </c>
      <c r="C105" s="150">
        <f>SR_HS2!C26</f>
        <v>1.004265</v>
      </c>
      <c r="D105" s="168">
        <f>SR_HS2!D26</f>
        <v>0.18825</v>
      </c>
      <c r="E105" s="161">
        <f>SR_HS2!E26</f>
        <v>0.312817</v>
      </c>
      <c r="F105" s="107">
        <f>E105/$E$11*100</f>
        <v>0.0012965889606774432</v>
      </c>
      <c r="G105" s="151">
        <f>SR_HS2!F26</f>
        <v>0.283721</v>
      </c>
      <c r="H105" s="112">
        <f>G105/$G$11*100</f>
        <v>0.0011485685909820137</v>
      </c>
      <c r="I105" s="174">
        <f>G105-E105</f>
        <v>-0.02909600000000001</v>
      </c>
      <c r="J105" s="144">
        <f>E105-C105</f>
        <v>-0.691448</v>
      </c>
      <c r="K105" s="118">
        <f>SR_HS2!G26</f>
        <v>31.148850154092795</v>
      </c>
      <c r="L105" s="52">
        <f>SR_HS2!H26</f>
        <v>150.71500664010625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SR_HS2!A55</f>
        <v>43</v>
      </c>
      <c r="B106" s="59" t="str">
        <f>SR_HS2!B55</f>
        <v>  Kožušiny a umelé kožušiny; výrobky z nich</v>
      </c>
      <c r="C106" s="150">
        <f>SR_HS2!C55</f>
        <v>0.436878</v>
      </c>
      <c r="D106" s="168">
        <f>SR_HS2!D55</f>
        <v>0.537026</v>
      </c>
      <c r="E106" s="161">
        <f>SR_HS2!E55</f>
        <v>0.78027</v>
      </c>
      <c r="F106" s="107">
        <f>E106/$E$11*100</f>
        <v>0.0032341256017025567</v>
      </c>
      <c r="G106" s="151">
        <f>SR_HS2!F55</f>
        <v>0.275689</v>
      </c>
      <c r="H106" s="112">
        <f>G106/$G$11*100</f>
        <v>0.0011160531870367028</v>
      </c>
      <c r="I106" s="174">
        <f>G106-E106</f>
        <v>-0.504581</v>
      </c>
      <c r="J106" s="144">
        <f>E106-C106</f>
        <v>0.34339200000000003</v>
      </c>
      <c r="K106" s="118">
        <f>SR_HS2!G55</f>
        <v>178.60134866026672</v>
      </c>
      <c r="L106" s="52">
        <f>SR_HS2!H55</f>
        <v>51.33624815185858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SR_HS2!A57</f>
        <v>45</v>
      </c>
      <c r="B107" s="59" t="str">
        <f>SR_HS2!B57</f>
        <v>  Korok a výrobky z korku</v>
      </c>
      <c r="C107" s="150">
        <f>SR_HS2!C57</f>
        <v>1.633426</v>
      </c>
      <c r="D107" s="168">
        <f>SR_HS2!D57</f>
        <v>0.152887</v>
      </c>
      <c r="E107" s="161">
        <f>SR_HS2!E57</f>
        <v>4.453118</v>
      </c>
      <c r="F107" s="107">
        <f>E107/$E$11*100</f>
        <v>0.018457640215825914</v>
      </c>
      <c r="G107" s="151">
        <f>SR_HS2!F57</f>
        <v>0.215765</v>
      </c>
      <c r="H107" s="112">
        <f>G107/$G$11*100</f>
        <v>0.0008734668989367519</v>
      </c>
      <c r="I107" s="174">
        <f>G107-E107</f>
        <v>-4.237353</v>
      </c>
      <c r="J107" s="144">
        <f>E107-C107</f>
        <v>2.819692</v>
      </c>
      <c r="K107" s="118">
        <f>SR_HS2!G57</f>
        <v>272.6244102885591</v>
      </c>
      <c r="L107" s="52">
        <f>SR_HS2!H57</f>
        <v>141.127106948269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 t="str">
        <f>SR_HS2!A65</f>
        <v>53</v>
      </c>
      <c r="B108" s="59" t="str">
        <f>SR_HS2!B65</f>
        <v>  Ostatné rastlinné textilné vlákna; papierová priadza a tkaniny z nej</v>
      </c>
      <c r="C108" s="150">
        <f>SR_HS2!C65</f>
        <v>2.274238</v>
      </c>
      <c r="D108" s="168">
        <f>SR_HS2!D65</f>
        <v>0.305204</v>
      </c>
      <c r="E108" s="161">
        <f>SR_HS2!E65</f>
        <v>1.534363</v>
      </c>
      <c r="F108" s="107">
        <f>E108/$E$11*100</f>
        <v>0.006359750676823586</v>
      </c>
      <c r="G108" s="151">
        <f>SR_HS2!F65</f>
        <v>0.141725</v>
      </c>
      <c r="H108" s="112">
        <f>G108/$G$11*100</f>
        <v>0.0005737357599787322</v>
      </c>
      <c r="I108" s="174">
        <f>G108-E108</f>
        <v>-1.3926379999999998</v>
      </c>
      <c r="J108" s="144">
        <f>E108-C108</f>
        <v>-0.7398750000000001</v>
      </c>
      <c r="K108" s="118">
        <f>SR_HS2!G65</f>
        <v>67.46712525250216</v>
      </c>
      <c r="L108" s="52">
        <f>SR_HS2!H65</f>
        <v>46.43615417884431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>
        <f>SR_HS2!A109</f>
        <v>98</v>
      </c>
      <c r="B109" s="59" t="str">
        <f>SR_HS2!B109</f>
        <v>  Priemyselné zariadenia</v>
      </c>
      <c r="C109" s="150">
        <f>SR_HS2!C109</f>
        <v>2.582739</v>
      </c>
      <c r="D109" s="168">
        <f>SR_HS2!D109</f>
        <v>3.161658</v>
      </c>
      <c r="E109" s="161">
        <f>SR_HS2!E109</f>
        <v>0.002544</v>
      </c>
      <c r="F109" s="107">
        <f>E109/$E$11*100</f>
        <v>1.0544574994208804E-05</v>
      </c>
      <c r="G109" s="151">
        <f>SR_HS2!F109</f>
        <v>0.010151</v>
      </c>
      <c r="H109" s="112">
        <f>G109/$G$11*100</f>
        <v>4.109360874612179E-05</v>
      </c>
      <c r="I109" s="174">
        <f>G109-E109</f>
        <v>0.007607000000000001</v>
      </c>
      <c r="J109" s="144">
        <f>E109-C109</f>
        <v>-2.5801950000000002</v>
      </c>
      <c r="K109" s="118">
        <f>SR_HS2!G109</f>
        <v>0.09850008072825013</v>
      </c>
      <c r="L109" s="52">
        <f>SR_HS2!H109</f>
        <v>0.32106571931562494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SR_HS2!A62</f>
        <v>50</v>
      </c>
      <c r="B110" s="59" t="str">
        <f>SR_HS2!B62</f>
        <v>  Hodváb</v>
      </c>
      <c r="C110" s="150">
        <f>SR_HS2!C62</f>
        <v>1.559819</v>
      </c>
      <c r="D110" s="168">
        <f>SR_HS2!D62</f>
        <v>0.004111</v>
      </c>
      <c r="E110" s="161">
        <f>SR_HS2!E62</f>
        <v>1.575234</v>
      </c>
      <c r="F110" s="107">
        <f>E110/$E$11*100</f>
        <v>0.006529156071708928</v>
      </c>
      <c r="G110" s="151">
        <f>SR_HS2!F62</f>
        <v>0.010043</v>
      </c>
      <c r="H110" s="112">
        <f>G110/$G$11*100</f>
        <v>4.065639962932727E-05</v>
      </c>
      <c r="I110" s="174">
        <f>G110-E110</f>
        <v>-1.565191</v>
      </c>
      <c r="J110" s="144">
        <f>E110-C110</f>
        <v>0.015414999999999957</v>
      </c>
      <c r="K110" s="118">
        <f>SR_HS2!G62</f>
        <v>100.9882556886408</v>
      </c>
      <c r="L110" s="52">
        <f>SR_HS2!H62</f>
        <v>244.29579177815617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SR_HS2!A36</f>
        <v>24</v>
      </c>
      <c r="B111" s="61" t="str">
        <f>SR_HS2!B36</f>
        <v>  Tabak a vyrobené tabakové náhradky</v>
      </c>
      <c r="C111" s="155">
        <f>SR_HS2!C36</f>
        <v>17.653217</v>
      </c>
      <c r="D111" s="172">
        <f>SR_HS2!D36</f>
        <v>1.611539</v>
      </c>
      <c r="E111" s="165">
        <f>SR_HS2!E36</f>
        <v>24.222049</v>
      </c>
      <c r="F111" s="110">
        <f>E111/$E$11*100</f>
        <v>0.1003974890699294</v>
      </c>
      <c r="G111" s="156">
        <f>SR_HS2!F36</f>
        <v>0</v>
      </c>
      <c r="H111" s="115">
        <f>G111/$G$11*100</f>
        <v>0</v>
      </c>
      <c r="I111" s="177">
        <f>G111-E111</f>
        <v>-24.222049</v>
      </c>
      <c r="J111" s="145">
        <f>E111-C111</f>
        <v>6.568831999999997</v>
      </c>
      <c r="K111" s="121">
        <f>SR_HS2!G36</f>
        <v>137.2103962694165</v>
      </c>
      <c r="L111" s="63">
        <f>SR_HS2!H36</f>
        <v>0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223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2009-11-11T10:19:09Z</dcterms:modified>
  <cp:category/>
  <cp:version/>
  <cp:contentType/>
  <cp:contentStatus/>
</cp:coreProperties>
</file>