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<sst xmlns="http://schemas.openxmlformats.org/spreadsheetml/2006/main" count="248" uniqueCount="229">
  <si>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</si>
  <si>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</si>
  <si>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</si>
  <si>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</si>
  <si>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</si>
  <si>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</si>
  <si>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</si>
  <si>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</si>
  <si>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</si>
  <si>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</si>
  <si>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</si>
  <si>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</si>
  <si>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</si>
  <si>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</si>
  <si>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</si>
  <si>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</si>
  <si>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</si>
  <si>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</si>
  <si>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</si>
  <si>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</si>
  <si>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</si>
  <si>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</si>
  <si>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</si>
  <si>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</si>
  <si>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</si>
  <si>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</si>
  <si>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</si>
  <si>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</si>
  <si>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</si>
  <si>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</si>
  <si>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</si>
  <si>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</si>
  <si>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</si>
  <si>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</si>
  <si>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</si>
  <si>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</si>
  <si>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</si>
  <si>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</si>
  <si>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</si>
  <si>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</si>
  <si>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</si>
  <si>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</si>
  <si>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</si>
  <si>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</si>
  <si>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</si>
  <si>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</si>
  <si>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</si>
  <si>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</si>
  <si>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</si>
  <si>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</si>
  <si>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</si>
  <si>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</si>
  <si>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</si>
  <si>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</si>
  <si>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</si>
  <si>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</si>
  <si>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</si>
  <si>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</si>
  <si>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</si>
  <si>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</si>
  <si>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</si>
  <si>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</si>
  <si>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</si>
  <si>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</si>
  <si>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</si>
  <si>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</si>
  <si>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</si>
  <si>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</si>
  <si>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</si>
  <si>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</si>
  <si>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</si>
  <si>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</si>
  <si>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</si>
  <si>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</si>
  <si>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</si>
  <si>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</si>
  <si>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</si>
  <si>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</si>
  <si>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</si>
  <si>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</si>
  <si>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</si>
  <si>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</si>
  <si>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</si>
  <si>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</si>
  <si>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</si>
  <si>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</si>
  <si>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</si>
  <si>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</si>
  <si>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</si>
  <si>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</si>
  <si>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</si>
  <si>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</si>
  <si>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</si>
  <si>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</si>
  <si>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</si>
  <si>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</si>
  <si>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</si>
  <si>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</si>
  <si>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</si>
  <si>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</si>
  <si>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</si>
  <si>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</si>
  <si>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</si>
  <si>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</si>
  <si>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</si>
  <si>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</si>
  <si>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</si>
  <si>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</si>
  <si>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</si>
  <si>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</si>
  <si>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</si>
  <si>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</si>
  <si>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</si>
  <si>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</si>
  <si>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</si>
  <si>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</si>
  <si>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</si>
  <si>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</si>
  <si>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</si>
  <si>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</si>
  <si>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</si>
  <si>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</si>
  <si>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</si>
  <si>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</si>
  <si>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</si>
  <si>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</si>
  <si>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</si>
  <si>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</si>
  <si>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</si>
  <si>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</si>
  <si>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</si>
  <si>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</si>
  <si>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</si>
  <si>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</si>
  <si>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</si>
  <si>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</si>
  <si>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</si>
  <si>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</si>
  <si>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</si>
  <si>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</si>
  <si>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</si>
  <si>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</si>
  <si>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</si>
  <si>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</si>
  <si>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</si>
  <si>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</si>
  <si>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</si>
  <si>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</si>
  <si>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</si>
  <si>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</si>
  <si>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</si>
  <si>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</si>
  <si>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</si>
  <si>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</si>
  <si>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</si>
  <si>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</si>
  <si>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</si>
  <si>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</si>
  <si>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</si>
  <si>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</si>
  <si>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</si>
  <si>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</si>
  <si>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</si>
  <si>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</si>
  <si>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</si>
  <si>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</si>
  <si>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</si>
  <si>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</si>
  <si>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</si>
  <si>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</si>
  <si>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</si>
  <si>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</si>
  <si>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</si>
  <si>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</si>
  <si>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</si>
  <si>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</si>
  <si>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</si>
  <si>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</si>
  <si>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</si>
  <si>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</si>
  <si>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</si>
  <si>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</si>
  <si>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</si>
  <si>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</si>
  <si>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</si>
  <si>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</si>
  <si>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</si>
  <si>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</si>
  <si>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</si>
  <si>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</si>
  <si>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</si>
  <si>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</si>
  <si>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</si>
  <si>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</si>
  <si>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</si>
  <si>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</si>
  <si>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</si>
  <si>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</si>
  <si>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</si>
  <si>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</si>
  <si>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</si>
  <si>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</si>
  <si>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</si>
  <si>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</si>
  <si>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</si>
  <si>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</si>
  <si>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</si>
  <si>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</si>
  <si>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</si>
  <si>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</si>
  <si>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</si>
  <si>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</si>
  <si>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</si>
  <si>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</si>
  <si>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</si>
  <si>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</si>
  <si>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</si>
  <si>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</si>
  <si>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</si>
  <si>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</si>
  <si>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</si>
  <si>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</si>
  <si>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</si>
  <si>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</si>
  <si>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</si>
  <si>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</si>
  <si>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apríl 2009  (a rovnaké obdobie roku 2008)</t>
  </si>
  <si>
    <t>jan. - apr. 2008</t>
  </si>
  <si>
    <t>jan. - apr.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</si>
</sst>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11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  <xf numFmtId="173" fontId="15" fillId="0" borderId="17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 horizontal="right"/>
    </xf>
    <xf numFmtId="173" fontId="15" fillId="0" borderId="21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 horizontal="right"/>
    </xf>
    <xf numFmtId="173" fontId="11" fillId="4" borderId="30" xfId="0" applyNumberFormat="1" applyFont="1" applyFill="1" applyBorder="1" applyAlignment="1">
      <alignment horizontal="right"/>
    </xf>
    <xf numFmtId="173" fontId="15" fillId="0" borderId="24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 horizontal="right"/>
    </xf>
    <xf numFmtId="173" fontId="15" fillId="0" borderId="27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 horizontal="right"/>
    </xf>
    <xf numFmtId="173" fontId="15" fillId="0" borderId="30" xfId="0" applyNumberFormat="1" applyFont="1" applyFill="1" applyBorder="1" applyAlignment="1">
      <alignment/>
    </xf>
    <xf numFmtId="173" fontId="11" fillId="4" borderId="24" xfId="0" applyNumberFormat="1" applyFont="1" applyFill="1" applyBorder="1" applyAlignment="1">
      <alignment/>
    </xf>
    <xf numFmtId="173" fontId="11" fillId="4" borderId="17" xfId="0" applyNumberFormat="1" applyFont="1" applyFill="1" applyBorder="1" applyAlignment="1">
      <alignment/>
    </xf>
    <xf numFmtId="173" fontId="11" fillId="4" borderId="21" xfId="0" applyNumberFormat="1" applyFont="1" applyFill="1" applyBorder="1" applyAlignment="1">
      <alignment/>
    </xf>
    <xf numFmtId="173" fontId="11" fillId="4" borderId="27" xfId="0" applyNumberFormat="1" applyFont="1" applyFill="1" applyBorder="1" applyAlignment="1">
      <alignment/>
    </xf>
    <xf numFmtId="173" fontId="11" fillId="4" borderId="3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227</v>
      </c>
      <c r="D8" s="25"/>
      <c r="E8" s="135" t="s">
        <v>228</v>
      </c>
      <c r="F8" s="25"/>
      <c r="G8" s="95" t="s">
        <v>222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90">
        <v>17442.714872</v>
      </c>
      <c r="D11" s="191">
        <v>17203.105009</v>
      </c>
      <c r="E11" s="190">
        <v>12205.097362999997</v>
      </c>
      <c r="F11" s="191">
        <v>12497.785357</v>
      </c>
      <c r="G11" s="35">
        <v>69.97246387712434</v>
      </c>
      <c r="H11" s="35">
        <v>72.64842800448898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92">
        <v>16.40768</v>
      </c>
      <c r="D13" s="193">
        <v>32.080774</v>
      </c>
      <c r="E13" s="192">
        <v>14.006839</v>
      </c>
      <c r="F13" s="193">
        <v>27.66023</v>
      </c>
      <c r="G13" s="47">
        <v>85.36757786597497</v>
      </c>
      <c r="H13" s="48">
        <v>86.22058183508913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94">
        <v>80.994598</v>
      </c>
      <c r="D14" s="195">
        <v>30.595099</v>
      </c>
      <c r="E14" s="194">
        <v>88.269417</v>
      </c>
      <c r="F14" s="195">
        <v>20.922577</v>
      </c>
      <c r="G14" s="51">
        <v>108.98185703693474</v>
      </c>
      <c r="H14" s="52">
        <v>68.38538747660206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94">
        <v>8.693347</v>
      </c>
      <c r="D15" s="195">
        <v>1.569281</v>
      </c>
      <c r="E15" s="194">
        <v>8.834419</v>
      </c>
      <c r="F15" s="195">
        <v>1.159963</v>
      </c>
      <c r="G15" s="51">
        <v>101.62275818508108</v>
      </c>
      <c r="H15" s="52">
        <v>73.91684472060773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94">
        <v>87.286711</v>
      </c>
      <c r="D16" s="195">
        <v>111.082356</v>
      </c>
      <c r="E16" s="194">
        <v>75.034326</v>
      </c>
      <c r="F16" s="195">
        <v>65.437837</v>
      </c>
      <c r="G16" s="51">
        <v>85.96305799630828</v>
      </c>
      <c r="H16" s="52">
        <v>58.909298790889885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94">
        <v>6.576614</v>
      </c>
      <c r="D17" s="195">
        <v>3.885817</v>
      </c>
      <c r="E17" s="194">
        <v>5.204896</v>
      </c>
      <c r="F17" s="195">
        <v>2.52181</v>
      </c>
      <c r="G17" s="51">
        <v>79.14248882479646</v>
      </c>
      <c r="H17" s="52">
        <v>64.89780656165743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94">
        <v>16.0285</v>
      </c>
      <c r="D18" s="195">
        <v>2.530018</v>
      </c>
      <c r="E18" s="194">
        <v>13.899684</v>
      </c>
      <c r="F18" s="195">
        <v>2.184417</v>
      </c>
      <c r="G18" s="51">
        <v>86.71855756932962</v>
      </c>
      <c r="H18" s="52">
        <v>86.33997860884783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94">
        <v>64.392393</v>
      </c>
      <c r="D19" s="195">
        <v>15.914715</v>
      </c>
      <c r="E19" s="194">
        <v>57.194317</v>
      </c>
      <c r="F19" s="195">
        <v>15.098401</v>
      </c>
      <c r="G19" s="51">
        <v>88.82154294219194</v>
      </c>
      <c r="H19" s="52">
        <v>94.87069671056003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94">
        <v>82.107864</v>
      </c>
      <c r="D20" s="195">
        <v>24.567222</v>
      </c>
      <c r="E20" s="194">
        <v>63.809503</v>
      </c>
      <c r="F20" s="195">
        <v>20.415791</v>
      </c>
      <c r="G20" s="51">
        <v>77.71424062377264</v>
      </c>
      <c r="H20" s="52">
        <v>83.10174833768343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94">
        <v>35.999232</v>
      </c>
      <c r="D21" s="195">
        <v>16.759691</v>
      </c>
      <c r="E21" s="194">
        <v>29.575969</v>
      </c>
      <c r="F21" s="196">
        <v>16.000332</v>
      </c>
      <c r="G21" s="51">
        <v>82.15722213184992</v>
      </c>
      <c r="H21" s="52">
        <v>95.4691348426412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97">
        <v>66.095789</v>
      </c>
      <c r="D22" s="198">
        <v>60.146258</v>
      </c>
      <c r="E22" s="197">
        <v>37.036581</v>
      </c>
      <c r="F22" s="198">
        <v>70.367863</v>
      </c>
      <c r="G22" s="55">
        <v>56.034705932627574</v>
      </c>
      <c r="H22" s="56">
        <v>116.99458177431421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92">
        <v>6.531574</v>
      </c>
      <c r="D23" s="193">
        <v>52.588857</v>
      </c>
      <c r="E23" s="192">
        <v>6.727331</v>
      </c>
      <c r="F23" s="193">
        <v>29.764179</v>
      </c>
      <c r="G23" s="58">
        <v>102.99708768514297</v>
      </c>
      <c r="H23" s="48">
        <v>56.59788156262837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94">
        <v>19.512191</v>
      </c>
      <c r="D24" s="195">
        <v>43.613239</v>
      </c>
      <c r="E24" s="194">
        <v>17.514231</v>
      </c>
      <c r="F24" s="195">
        <v>34.259277</v>
      </c>
      <c r="G24" s="51">
        <v>89.76045283689565</v>
      </c>
      <c r="H24" s="52">
        <v>78.55247118885161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94">
        <v>2.410483</v>
      </c>
      <c r="D25" s="195">
        <v>0.236468</v>
      </c>
      <c r="E25" s="194">
        <v>2.451865</v>
      </c>
      <c r="F25" s="195">
        <v>0.183605</v>
      </c>
      <c r="G25" s="51">
        <v>101.71675137306507</v>
      </c>
      <c r="H25" s="52">
        <v>77.64475531572982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94">
        <v>0.632468</v>
      </c>
      <c r="D26" s="195">
        <v>0.067785</v>
      </c>
      <c r="E26" s="194">
        <v>0.120746</v>
      </c>
      <c r="F26" s="195">
        <v>0.148021</v>
      </c>
      <c r="G26" s="51">
        <v>19.091242560888453</v>
      </c>
      <c r="H26" s="52">
        <v>218.36837058346242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94">
        <v>55.19621</v>
      </c>
      <c r="D27" s="195">
        <v>17.534924</v>
      </c>
      <c r="E27" s="194">
        <v>47.493342</v>
      </c>
      <c r="F27" s="195">
        <v>16.751685</v>
      </c>
      <c r="G27" s="51">
        <v>86.04457081382942</v>
      </c>
      <c r="H27" s="52">
        <v>95.5332626477309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94">
        <v>39.94864</v>
      </c>
      <c r="D28" s="195">
        <v>13.262601</v>
      </c>
      <c r="E28" s="194">
        <v>35.464378</v>
      </c>
      <c r="F28" s="195">
        <v>10.253386</v>
      </c>
      <c r="G28" s="51">
        <v>88.77493201270433</v>
      </c>
      <c r="H28" s="52">
        <v>77.31052151836583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94">
        <v>24.031659</v>
      </c>
      <c r="D29" s="195">
        <v>50.287911</v>
      </c>
      <c r="E29" s="194">
        <v>35.16915</v>
      </c>
      <c r="F29" s="195">
        <v>19.708244</v>
      </c>
      <c r="G29" s="51">
        <v>146.3450775495774</v>
      </c>
      <c r="H29" s="52">
        <v>39.190818644266216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94">
        <v>52.856642</v>
      </c>
      <c r="D30" s="195">
        <v>52.976431</v>
      </c>
      <c r="E30" s="194">
        <v>44.000924</v>
      </c>
      <c r="F30" s="195">
        <v>41.35326</v>
      </c>
      <c r="G30" s="51">
        <v>83.24578016136553</v>
      </c>
      <c r="H30" s="52">
        <v>78.05973188341056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94">
        <v>62.219193</v>
      </c>
      <c r="D31" s="195">
        <v>29.428853</v>
      </c>
      <c r="E31" s="194">
        <v>58.790941</v>
      </c>
      <c r="F31" s="195">
        <v>23.825153</v>
      </c>
      <c r="G31" s="51">
        <v>94.4900410392658</v>
      </c>
      <c r="H31" s="52">
        <v>80.95848315936745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99">
        <v>42.772669</v>
      </c>
      <c r="D32" s="200">
        <v>12.941697</v>
      </c>
      <c r="E32" s="199">
        <v>38.70654</v>
      </c>
      <c r="F32" s="200">
        <v>11.612744</v>
      </c>
      <c r="G32" s="62">
        <v>90.49362806889604</v>
      </c>
      <c r="H32" s="63">
        <v>89.73123076517709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201">
        <v>65.770843</v>
      </c>
      <c r="D33" s="196">
        <v>32.861061</v>
      </c>
      <c r="E33" s="201">
        <v>69.241061</v>
      </c>
      <c r="F33" s="196">
        <v>37.537777</v>
      </c>
      <c r="G33" s="66">
        <v>105.27622551530926</v>
      </c>
      <c r="H33" s="67">
        <v>114.23178636867506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94">
        <v>81.680556</v>
      </c>
      <c r="D34" s="195">
        <v>49.088357</v>
      </c>
      <c r="E34" s="194">
        <v>67.297273</v>
      </c>
      <c r="F34" s="195">
        <v>38.672764</v>
      </c>
      <c r="G34" s="51">
        <v>82.3908115904598</v>
      </c>
      <c r="H34" s="52">
        <v>78.7819482326532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94">
        <v>50.100211</v>
      </c>
      <c r="D35" s="195">
        <v>22.666979</v>
      </c>
      <c r="E35" s="194">
        <v>33.981315</v>
      </c>
      <c r="F35" s="195">
        <v>12.008608</v>
      </c>
      <c r="G35" s="51">
        <v>67.82669039058538</v>
      </c>
      <c r="H35" s="52">
        <v>52.97842292967228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94">
        <v>2.771124</v>
      </c>
      <c r="D36" s="195">
        <v>0.844042</v>
      </c>
      <c r="E36" s="194">
        <v>18.088758</v>
      </c>
      <c r="F36" s="195">
        <v>0</v>
      </c>
      <c r="G36" s="51">
        <v>652.7588805120232</v>
      </c>
      <c r="H36" s="52">
        <v>0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94">
        <v>38.771519</v>
      </c>
      <c r="D37" s="195">
        <v>94.642137</v>
      </c>
      <c r="E37" s="194">
        <v>34.502642</v>
      </c>
      <c r="F37" s="195">
        <v>55.441519</v>
      </c>
      <c r="G37" s="51">
        <v>88.98965758860261</v>
      </c>
      <c r="H37" s="52">
        <v>58.58016392846244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94">
        <v>154.66741</v>
      </c>
      <c r="D38" s="195">
        <v>11.348606</v>
      </c>
      <c r="E38" s="194">
        <v>72.683899</v>
      </c>
      <c r="F38" s="195">
        <v>8.13115</v>
      </c>
      <c r="G38" s="51">
        <v>46.99367436229779</v>
      </c>
      <c r="H38" s="52">
        <v>71.64888797795959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94">
        <v>2342.750481</v>
      </c>
      <c r="D39" s="195">
        <v>818.496323</v>
      </c>
      <c r="E39" s="194">
        <v>1498.645049</v>
      </c>
      <c r="F39" s="195">
        <v>518.000232</v>
      </c>
      <c r="G39" s="51">
        <v>63.96946926931396</v>
      </c>
      <c r="H39" s="52">
        <v>63.286812346498465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94">
        <v>89.587784</v>
      </c>
      <c r="D40" s="195">
        <v>36.654102</v>
      </c>
      <c r="E40" s="194">
        <v>70.462133</v>
      </c>
      <c r="F40" s="195">
        <v>34.54209</v>
      </c>
      <c r="G40" s="51">
        <v>78.65149672638402</v>
      </c>
      <c r="H40" s="52">
        <v>94.23799279000205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94">
        <v>181.184086</v>
      </c>
      <c r="D41" s="195">
        <v>149.8513</v>
      </c>
      <c r="E41" s="194">
        <v>75.337486</v>
      </c>
      <c r="F41" s="195">
        <v>80.312973</v>
      </c>
      <c r="G41" s="51">
        <v>41.58063087284608</v>
      </c>
      <c r="H41" s="52">
        <v>53.59511262164559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97">
        <v>423.692759</v>
      </c>
      <c r="D42" s="198">
        <v>87.909699</v>
      </c>
      <c r="E42" s="197">
        <v>469.16054</v>
      </c>
      <c r="F42" s="198">
        <v>82.787319</v>
      </c>
      <c r="G42" s="55">
        <v>110.73130942981255</v>
      </c>
      <c r="H42" s="56">
        <v>94.17313441148285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92">
        <v>58.5949</v>
      </c>
      <c r="D43" s="193">
        <v>64.565321</v>
      </c>
      <c r="E43" s="192">
        <v>30.006381</v>
      </c>
      <c r="F43" s="193">
        <v>47.330267</v>
      </c>
      <c r="G43" s="58">
        <v>51.20988516065391</v>
      </c>
      <c r="H43" s="48">
        <v>73.30601980589549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94">
        <v>102.955007</v>
      </c>
      <c r="D44" s="195">
        <v>21.620448</v>
      </c>
      <c r="E44" s="194">
        <v>78.802699</v>
      </c>
      <c r="F44" s="195">
        <v>22.552364</v>
      </c>
      <c r="G44" s="51">
        <v>76.54090975876483</v>
      </c>
      <c r="H44" s="52">
        <v>104.31034546555186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94">
        <v>67.46701</v>
      </c>
      <c r="D45" s="195">
        <v>42.062469</v>
      </c>
      <c r="E45" s="194">
        <v>62.816082</v>
      </c>
      <c r="F45" s="195">
        <v>19.922673</v>
      </c>
      <c r="G45" s="51">
        <v>93.10636709704491</v>
      </c>
      <c r="H45" s="52">
        <v>47.36448780503113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94">
        <v>63.321209</v>
      </c>
      <c r="D46" s="195">
        <v>25.300891</v>
      </c>
      <c r="E46" s="194">
        <v>51.588459</v>
      </c>
      <c r="F46" s="195">
        <v>17.833713</v>
      </c>
      <c r="G46" s="51">
        <v>81.47105814104087</v>
      </c>
      <c r="H46" s="52">
        <v>70.48650183900638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94">
        <v>17.492849</v>
      </c>
      <c r="D47" s="195">
        <v>9.131402</v>
      </c>
      <c r="E47" s="194">
        <v>16.370442</v>
      </c>
      <c r="F47" s="195">
        <v>9.248928</v>
      </c>
      <c r="G47" s="51">
        <v>93.58362379964522</v>
      </c>
      <c r="H47" s="52">
        <v>101.28705318197578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94">
        <v>1.469127</v>
      </c>
      <c r="D48" s="195">
        <v>1.664652</v>
      </c>
      <c r="E48" s="194">
        <v>1.396867</v>
      </c>
      <c r="F48" s="195">
        <v>1.098913</v>
      </c>
      <c r="G48" s="51">
        <v>95.08143271480274</v>
      </c>
      <c r="H48" s="52">
        <v>66.014578422397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94">
        <v>11.988873</v>
      </c>
      <c r="D49" s="195">
        <v>3.830797</v>
      </c>
      <c r="E49" s="194">
        <v>7.569777</v>
      </c>
      <c r="F49" s="195">
        <v>2.534879</v>
      </c>
      <c r="G49" s="51">
        <v>63.14002158501471</v>
      </c>
      <c r="H49" s="52">
        <v>66.17106048689085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94">
        <v>172.635507</v>
      </c>
      <c r="D50" s="195">
        <v>56.955733</v>
      </c>
      <c r="E50" s="194">
        <v>152.786188</v>
      </c>
      <c r="F50" s="195">
        <v>39.947077</v>
      </c>
      <c r="G50" s="51">
        <v>88.50218049291564</v>
      </c>
      <c r="H50" s="52">
        <v>70.13706065375368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94">
        <v>695.660376</v>
      </c>
      <c r="D51" s="195">
        <v>516.140062</v>
      </c>
      <c r="E51" s="194">
        <v>520.017412</v>
      </c>
      <c r="F51" s="195">
        <v>357.80376</v>
      </c>
      <c r="G51" s="51">
        <v>74.75162161600534</v>
      </c>
      <c r="H51" s="52">
        <v>69.3229970588875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99">
        <v>309.815468</v>
      </c>
      <c r="D52" s="200">
        <v>351.985484</v>
      </c>
      <c r="E52" s="199">
        <v>173.168141</v>
      </c>
      <c r="F52" s="200">
        <v>207.792098</v>
      </c>
      <c r="G52" s="62">
        <v>55.893962337606716</v>
      </c>
      <c r="H52" s="63">
        <v>59.034280515954464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201">
        <v>70.821697</v>
      </c>
      <c r="D53" s="196">
        <v>33.037906</v>
      </c>
      <c r="E53" s="201">
        <v>36.043299</v>
      </c>
      <c r="F53" s="196">
        <v>17.935306</v>
      </c>
      <c r="G53" s="66">
        <v>50.893017997012976</v>
      </c>
      <c r="H53" s="67">
        <v>54.2870543914012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94">
        <v>27.164367</v>
      </c>
      <c r="D54" s="195">
        <v>17.275881</v>
      </c>
      <c r="E54" s="194">
        <v>25.133273</v>
      </c>
      <c r="F54" s="195">
        <v>11.961549</v>
      </c>
      <c r="G54" s="51">
        <v>92.52294743330481</v>
      </c>
      <c r="H54" s="52">
        <v>69.23843131357528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94">
        <v>0.219843</v>
      </c>
      <c r="D55" s="195">
        <v>0.22507</v>
      </c>
      <c r="E55" s="194">
        <v>0.565445</v>
      </c>
      <c r="F55" s="195">
        <v>0.264784</v>
      </c>
      <c r="G55" s="51">
        <v>257.2040046760643</v>
      </c>
      <c r="H55" s="52">
        <v>117.64517705602702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94">
        <v>153.012348</v>
      </c>
      <c r="D56" s="195">
        <v>266.600298</v>
      </c>
      <c r="E56" s="194">
        <v>100.839246</v>
      </c>
      <c r="F56" s="195">
        <v>157.242534</v>
      </c>
      <c r="G56" s="51">
        <v>65.90268518721116</v>
      </c>
      <c r="H56" s="52">
        <v>58.98062949652066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94">
        <v>0.680789</v>
      </c>
      <c r="D57" s="195">
        <v>0.073971</v>
      </c>
      <c r="E57" s="194">
        <v>0.753806</v>
      </c>
      <c r="F57" s="195">
        <v>0.084923</v>
      </c>
      <c r="G57" s="51">
        <v>110.72534955764561</v>
      </c>
      <c r="H57" s="52">
        <v>114.80580227386407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94">
        <v>0.994108</v>
      </c>
      <c r="D58" s="195">
        <v>0.212844</v>
      </c>
      <c r="E58" s="194">
        <v>1.754915</v>
      </c>
      <c r="F58" s="195">
        <v>0.244228</v>
      </c>
      <c r="G58" s="51">
        <v>176.53162433055562</v>
      </c>
      <c r="H58" s="52">
        <v>114.74507150777096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94">
        <v>33.718483</v>
      </c>
      <c r="D59" s="195">
        <v>30.63299</v>
      </c>
      <c r="E59" s="194">
        <v>21.986573</v>
      </c>
      <c r="F59" s="195">
        <v>15.970805</v>
      </c>
      <c r="G59" s="51">
        <v>65.20629353343091</v>
      </c>
      <c r="H59" s="52">
        <v>52.135965180023234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94">
        <v>241.987607</v>
      </c>
      <c r="D60" s="195">
        <v>373.445978</v>
      </c>
      <c r="E60" s="194">
        <v>183.601142</v>
      </c>
      <c r="F60" s="195">
        <v>310.760554</v>
      </c>
      <c r="G60" s="51">
        <v>75.8721259638722</v>
      </c>
      <c r="H60" s="52">
        <v>83.21432611599849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94">
        <v>32.880984</v>
      </c>
      <c r="D61" s="195">
        <v>70.360493</v>
      </c>
      <c r="E61" s="194">
        <v>35.465176</v>
      </c>
      <c r="F61" s="195">
        <v>58.258568</v>
      </c>
      <c r="G61" s="51">
        <v>107.85922951697553</v>
      </c>
      <c r="H61" s="52">
        <v>82.80011341023433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97">
        <v>0.84972</v>
      </c>
      <c r="D62" s="202">
        <v>0.001771</v>
      </c>
      <c r="E62" s="197">
        <v>0.899302</v>
      </c>
      <c r="F62" s="198">
        <v>0</v>
      </c>
      <c r="G62" s="55">
        <v>105.8350986207221</v>
      </c>
      <c r="H62" s="56">
        <v>0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92">
        <v>15.600878</v>
      </c>
      <c r="D63" s="203">
        <v>4.022182</v>
      </c>
      <c r="E63" s="192">
        <v>11.322392</v>
      </c>
      <c r="F63" s="193">
        <v>5.016644</v>
      </c>
      <c r="G63" s="58">
        <v>72.57535120779741</v>
      </c>
      <c r="H63" s="48">
        <v>124.7244406145719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94">
        <v>41.595005</v>
      </c>
      <c r="D64" s="204">
        <v>6.609228</v>
      </c>
      <c r="E64" s="194">
        <v>39.885015</v>
      </c>
      <c r="F64" s="195">
        <v>6.817058</v>
      </c>
      <c r="G64" s="51">
        <v>95.88895349333411</v>
      </c>
      <c r="H64" s="52">
        <v>103.14454275143785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94">
        <v>1.536635</v>
      </c>
      <c r="D65" s="204">
        <v>0.219676</v>
      </c>
      <c r="E65" s="194">
        <v>0.931239</v>
      </c>
      <c r="F65" s="195">
        <v>0.085177</v>
      </c>
      <c r="G65" s="51">
        <v>60.60248530067322</v>
      </c>
      <c r="H65" s="52">
        <v>38.77392159361969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94">
        <v>46.062272</v>
      </c>
      <c r="D66" s="204">
        <v>79.770192</v>
      </c>
      <c r="E66" s="194">
        <v>29.631425</v>
      </c>
      <c r="F66" s="195">
        <v>45.555973</v>
      </c>
      <c r="G66" s="51">
        <v>64.32905654328124</v>
      </c>
      <c r="H66" s="52">
        <v>57.10901761399798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94">
        <v>26.567771</v>
      </c>
      <c r="D67" s="204">
        <v>23.613488</v>
      </c>
      <c r="E67" s="194">
        <v>38.277652</v>
      </c>
      <c r="F67" s="195">
        <v>19.546581</v>
      </c>
      <c r="G67" s="51">
        <v>144.07551164152989</v>
      </c>
      <c r="H67" s="52">
        <v>82.77718649612459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94">
        <v>38.296737</v>
      </c>
      <c r="D68" s="204">
        <v>19.546526</v>
      </c>
      <c r="E68" s="194">
        <v>26.753695</v>
      </c>
      <c r="F68" s="195">
        <v>13.285533</v>
      </c>
      <c r="G68" s="51">
        <v>69.85894124609102</v>
      </c>
      <c r="H68" s="52">
        <v>67.9687684655575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94">
        <v>16.74441</v>
      </c>
      <c r="D69" s="204">
        <v>2.684919</v>
      </c>
      <c r="E69" s="194">
        <v>10.157362</v>
      </c>
      <c r="F69" s="195">
        <v>1.570624</v>
      </c>
      <c r="G69" s="51">
        <v>60.66121171184891</v>
      </c>
      <c r="H69" s="52">
        <v>58.498003105494064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94">
        <v>14.357575</v>
      </c>
      <c r="D70" s="204">
        <v>9.063774</v>
      </c>
      <c r="E70" s="194">
        <v>9.317052</v>
      </c>
      <c r="F70" s="195">
        <v>4.067153</v>
      </c>
      <c r="G70" s="51">
        <v>64.892936307141</v>
      </c>
      <c r="H70" s="52">
        <v>44.872621492989566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94">
        <v>54.09981</v>
      </c>
      <c r="D71" s="204">
        <v>17.49976</v>
      </c>
      <c r="E71" s="194">
        <v>31.46479</v>
      </c>
      <c r="F71" s="195">
        <v>11.012825</v>
      </c>
      <c r="G71" s="51">
        <v>58.160629399622664</v>
      </c>
      <c r="H71" s="52">
        <v>62.93129162914235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99">
        <v>15.542375</v>
      </c>
      <c r="D72" s="205">
        <v>12.137499</v>
      </c>
      <c r="E72" s="199">
        <v>12.901802</v>
      </c>
      <c r="F72" s="200">
        <v>15.174442</v>
      </c>
      <c r="G72" s="62">
        <v>83.01049228319353</v>
      </c>
      <c r="H72" s="63">
        <v>125.02115963099155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201">
        <v>108.25796</v>
      </c>
      <c r="D73" s="206">
        <v>114.880111</v>
      </c>
      <c r="E73" s="201">
        <v>124.193599</v>
      </c>
      <c r="F73" s="196">
        <v>93.816057</v>
      </c>
      <c r="G73" s="66">
        <v>114.72006215524475</v>
      </c>
      <c r="H73" s="67">
        <v>81.66431611473635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94">
        <v>84.496097</v>
      </c>
      <c r="D74" s="204">
        <v>145.184731</v>
      </c>
      <c r="E74" s="194">
        <v>119.445887</v>
      </c>
      <c r="F74" s="195">
        <v>115.471415</v>
      </c>
      <c r="G74" s="51">
        <v>141.3626087368272</v>
      </c>
      <c r="H74" s="52">
        <v>79.5341315885346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94">
        <v>30.850557</v>
      </c>
      <c r="D75" s="204">
        <v>27.883979</v>
      </c>
      <c r="E75" s="194">
        <v>35.245715</v>
      </c>
      <c r="F75" s="195">
        <v>20.762213</v>
      </c>
      <c r="G75" s="51">
        <v>114.24660825410704</v>
      </c>
      <c r="H75" s="52">
        <v>74.45929076334478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94">
        <v>137.721339</v>
      </c>
      <c r="D76" s="204">
        <v>232.055071</v>
      </c>
      <c r="E76" s="194">
        <v>131.254292</v>
      </c>
      <c r="F76" s="195">
        <v>206.228908</v>
      </c>
      <c r="G76" s="51">
        <v>95.30425201573156</v>
      </c>
      <c r="H76" s="52">
        <v>88.87067501317392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94">
        <v>3.283602</v>
      </c>
      <c r="D77" s="204">
        <v>3.559225</v>
      </c>
      <c r="E77" s="194">
        <v>4.694591</v>
      </c>
      <c r="F77" s="195">
        <v>3.553676</v>
      </c>
      <c r="G77" s="51">
        <v>142.97076807725176</v>
      </c>
      <c r="H77" s="52">
        <v>99.84409527354971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94">
        <v>2.765196</v>
      </c>
      <c r="D78" s="204">
        <v>4.0115</v>
      </c>
      <c r="E78" s="194">
        <v>2.910963</v>
      </c>
      <c r="F78" s="195">
        <v>1.762036</v>
      </c>
      <c r="G78" s="51">
        <v>105.27148889264993</v>
      </c>
      <c r="H78" s="52">
        <v>43.92461672691013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94">
        <v>1.297641</v>
      </c>
      <c r="D79" s="204">
        <v>0.392588</v>
      </c>
      <c r="E79" s="194">
        <v>1.57106</v>
      </c>
      <c r="F79" s="195">
        <v>0.331934</v>
      </c>
      <c r="G79" s="51">
        <v>121.07046556019729</v>
      </c>
      <c r="H79" s="52">
        <v>84.5502154930869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94">
        <v>58.98679</v>
      </c>
      <c r="D80" s="204">
        <v>43.227821</v>
      </c>
      <c r="E80" s="194">
        <v>36.10121</v>
      </c>
      <c r="F80" s="195">
        <v>26.589329</v>
      </c>
      <c r="G80" s="51">
        <v>61.20219459306059</v>
      </c>
      <c r="H80" s="52">
        <v>61.50976011490378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94">
        <v>52.781458</v>
      </c>
      <c r="D81" s="204">
        <v>25.676388</v>
      </c>
      <c r="E81" s="194">
        <v>38.605804</v>
      </c>
      <c r="F81" s="195">
        <v>13.144869</v>
      </c>
      <c r="G81" s="51">
        <v>73.14273887621671</v>
      </c>
      <c r="H81" s="52">
        <v>51.194385285033086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97">
        <v>119.344926</v>
      </c>
      <c r="D82" s="202">
        <v>144.905417</v>
      </c>
      <c r="E82" s="197">
        <v>81.831815</v>
      </c>
      <c r="F82" s="198">
        <v>96.893269</v>
      </c>
      <c r="G82" s="55">
        <v>68.56748564241433</v>
      </c>
      <c r="H82" s="56">
        <v>66.8665609650742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92">
        <v>17.682735</v>
      </c>
      <c r="D83" s="203">
        <v>54.496162</v>
      </c>
      <c r="E83" s="192">
        <v>22.474858</v>
      </c>
      <c r="F83" s="193">
        <v>40.628514</v>
      </c>
      <c r="G83" s="58">
        <v>127.10057578762562</v>
      </c>
      <c r="H83" s="48">
        <v>74.55298228157793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94">
        <v>754.582585</v>
      </c>
      <c r="D84" s="204">
        <v>1298.61339</v>
      </c>
      <c r="E84" s="194">
        <v>350.649895</v>
      </c>
      <c r="F84" s="195">
        <v>646.579752</v>
      </c>
      <c r="G84" s="51">
        <v>46.469386117624225</v>
      </c>
      <c r="H84" s="52">
        <v>49.79001117491942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94">
        <v>560.169301</v>
      </c>
      <c r="D85" s="204">
        <v>555.111373</v>
      </c>
      <c r="E85" s="194">
        <v>326.547339</v>
      </c>
      <c r="F85" s="195">
        <v>376.844977</v>
      </c>
      <c r="G85" s="51">
        <v>58.29440107072201</v>
      </c>
      <c r="H85" s="52">
        <v>67.88637295672916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94">
        <v>146.392173</v>
      </c>
      <c r="D86" s="204">
        <v>156.755905</v>
      </c>
      <c r="E86" s="194">
        <v>85.163852</v>
      </c>
      <c r="F86" s="195">
        <v>48.753213</v>
      </c>
      <c r="G86" s="51">
        <v>58.17514027884537</v>
      </c>
      <c r="H86" s="52">
        <v>31.101356596422953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94">
        <v>2.069653</v>
      </c>
      <c r="D87" s="204">
        <v>2.181872</v>
      </c>
      <c r="E87" s="194">
        <v>1.136138</v>
      </c>
      <c r="F87" s="195">
        <v>4.46254</v>
      </c>
      <c r="G87" s="51">
        <v>54.89509594120368</v>
      </c>
      <c r="H87" s="52">
        <v>204.5280383083884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94">
        <v>153.25116</v>
      </c>
      <c r="D88" s="204">
        <v>243.265234</v>
      </c>
      <c r="E88" s="194">
        <v>80.074833</v>
      </c>
      <c r="F88" s="195">
        <v>128.114397</v>
      </c>
      <c r="G88" s="51">
        <v>52.250719015764716</v>
      </c>
      <c r="H88" s="52">
        <v>52.6644908906301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94">
        <v>1.463411</v>
      </c>
      <c r="D89" s="204">
        <v>0.986127</v>
      </c>
      <c r="E89" s="194">
        <v>0.895412</v>
      </c>
      <c r="F89" s="195">
        <v>0.367463</v>
      </c>
      <c r="G89" s="51">
        <v>61.18663861348589</v>
      </c>
      <c r="H89" s="52">
        <v>37.26325311040058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94">
        <v>56.721468</v>
      </c>
      <c r="D90" s="204">
        <v>32.081253</v>
      </c>
      <c r="E90" s="194">
        <v>6.414185</v>
      </c>
      <c r="F90" s="195">
        <v>8.825498</v>
      </c>
      <c r="G90" s="51">
        <v>11.308214025772392</v>
      </c>
      <c r="H90" s="52">
        <v>27.509829494502604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99">
        <v>15.222448</v>
      </c>
      <c r="D91" s="205">
        <v>6.122234</v>
      </c>
      <c r="E91" s="199">
        <v>9.775793</v>
      </c>
      <c r="F91" s="200">
        <v>4.354934</v>
      </c>
      <c r="G91" s="62">
        <v>64.21958544381297</v>
      </c>
      <c r="H91" s="63">
        <v>71.13308638644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201">
        <v>6.464939</v>
      </c>
      <c r="D92" s="206">
        <v>4.608617</v>
      </c>
      <c r="E92" s="201">
        <v>2.629842</v>
      </c>
      <c r="F92" s="196">
        <v>1.06718</v>
      </c>
      <c r="G92" s="66">
        <v>40.67852767056271</v>
      </c>
      <c r="H92" s="67">
        <v>23.156187637202226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94">
        <v>82.799968</v>
      </c>
      <c r="D93" s="204">
        <v>34.225148</v>
      </c>
      <c r="E93" s="194">
        <v>53.686683</v>
      </c>
      <c r="F93" s="195">
        <v>22.797995</v>
      </c>
      <c r="G93" s="51">
        <v>64.83901418899099</v>
      </c>
      <c r="H93" s="52">
        <v>66.61182297882247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94">
        <v>158.151528</v>
      </c>
      <c r="D94" s="204">
        <v>127.468298</v>
      </c>
      <c r="E94" s="194">
        <v>111.645484</v>
      </c>
      <c r="F94" s="195">
        <v>103.340701</v>
      </c>
      <c r="G94" s="51">
        <v>70.59399641083455</v>
      </c>
      <c r="H94" s="52">
        <v>81.07168811495387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94">
        <v>1934.414499</v>
      </c>
      <c r="D95" s="204">
        <v>1747.586141</v>
      </c>
      <c r="E95" s="194">
        <v>1194.638793</v>
      </c>
      <c r="F95" s="195">
        <v>1257.341896</v>
      </c>
      <c r="G95" s="51">
        <v>61.75712566347964</v>
      </c>
      <c r="H95" s="52">
        <v>71.94734877449453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94">
        <v>2901.435962</v>
      </c>
      <c r="D96" s="204">
        <v>3255.32216</v>
      </c>
      <c r="E96" s="194">
        <v>2521.796224</v>
      </c>
      <c r="F96" s="195">
        <v>3611.559418</v>
      </c>
      <c r="G96" s="51">
        <v>86.91545348675182</v>
      </c>
      <c r="H96" s="52">
        <v>110.94322590793901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94">
        <v>72.820445</v>
      </c>
      <c r="D97" s="204">
        <v>120.409063</v>
      </c>
      <c r="E97" s="194">
        <v>60.606337</v>
      </c>
      <c r="F97" s="195">
        <v>120.094021</v>
      </c>
      <c r="G97" s="51">
        <v>83.2270895900183</v>
      </c>
      <c r="H97" s="52">
        <v>99.73835690424731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94">
        <v>2381.16132</v>
      </c>
      <c r="D98" s="204">
        <v>4229.018903</v>
      </c>
      <c r="E98" s="194">
        <v>1337.977682</v>
      </c>
      <c r="F98" s="195">
        <v>2274.524593</v>
      </c>
      <c r="G98" s="51">
        <v>56.19013171270563</v>
      </c>
      <c r="H98" s="52">
        <v>53.78374145801258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94">
        <v>12.803499</v>
      </c>
      <c r="D99" s="204">
        <v>31.372736</v>
      </c>
      <c r="E99" s="194">
        <v>4.48022</v>
      </c>
      <c r="F99" s="195">
        <v>3.227486</v>
      </c>
      <c r="G99" s="51">
        <v>34.992153316839406</v>
      </c>
      <c r="H99" s="52">
        <v>10.287550311200144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94">
        <v>1.329913</v>
      </c>
      <c r="D100" s="204">
        <v>21.843092</v>
      </c>
      <c r="E100" s="194">
        <v>1.226756</v>
      </c>
      <c r="F100" s="195">
        <v>14.558058</v>
      </c>
      <c r="G100" s="51">
        <v>92.2433271950872</v>
      </c>
      <c r="H100" s="52">
        <v>66.64833898058023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97">
        <v>613.212211</v>
      </c>
      <c r="D101" s="202">
        <v>147.304747</v>
      </c>
      <c r="E101" s="197">
        <v>320.964172</v>
      </c>
      <c r="F101" s="198">
        <v>119.263564</v>
      </c>
      <c r="G101" s="55">
        <v>52.34145149793829</v>
      </c>
      <c r="H101" s="56">
        <v>80.96382935982369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92">
        <v>30.801106</v>
      </c>
      <c r="D102" s="203">
        <v>1.665295</v>
      </c>
      <c r="E102" s="192">
        <v>7.767104</v>
      </c>
      <c r="F102" s="193">
        <v>1.705403</v>
      </c>
      <c r="G102" s="58">
        <v>25.216964611595436</v>
      </c>
      <c r="H102" s="48">
        <v>102.40846216436128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94">
        <v>1.907127</v>
      </c>
      <c r="D103" s="204">
        <v>1.013748</v>
      </c>
      <c r="E103" s="194">
        <v>1.869977</v>
      </c>
      <c r="F103" s="195">
        <v>3.536821</v>
      </c>
      <c r="G103" s="51">
        <v>98.0520437286033</v>
      </c>
      <c r="H103" s="52">
        <v>348.8856204895102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94">
        <v>2.599265</v>
      </c>
      <c r="D104" s="204">
        <v>2.35886</v>
      </c>
      <c r="E104" s="194">
        <v>3.984179</v>
      </c>
      <c r="F104" s="195">
        <v>3.81942</v>
      </c>
      <c r="G104" s="51">
        <v>153.28098520158585</v>
      </c>
      <c r="H104" s="52">
        <v>161.91804515740657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94">
        <v>235.526453</v>
      </c>
      <c r="D105" s="204">
        <v>365.994517</v>
      </c>
      <c r="E105" s="194">
        <v>189.83597</v>
      </c>
      <c r="F105" s="195">
        <v>315.400021</v>
      </c>
      <c r="G105" s="51">
        <v>80.6007000835698</v>
      </c>
      <c r="H105" s="52">
        <v>86.17616011990692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94">
        <v>101.848438</v>
      </c>
      <c r="D106" s="204">
        <v>48.626656</v>
      </c>
      <c r="E106" s="194">
        <v>73.603426</v>
      </c>
      <c r="F106" s="195">
        <v>52.494702</v>
      </c>
      <c r="G106" s="51">
        <v>72.2676041433252</v>
      </c>
      <c r="H106" s="52">
        <v>107.9545794800284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94">
        <v>37.421243</v>
      </c>
      <c r="D107" s="204">
        <v>26.845011</v>
      </c>
      <c r="E107" s="194">
        <v>34.259649</v>
      </c>
      <c r="F107" s="195">
        <v>28.467319</v>
      </c>
      <c r="G107" s="51">
        <v>91.55133890127595</v>
      </c>
      <c r="H107" s="52">
        <v>106.04323835069391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94">
        <v>0.420826</v>
      </c>
      <c r="D108" s="204">
        <v>0.072773</v>
      </c>
      <c r="E108" s="194">
        <v>0.325616</v>
      </c>
      <c r="F108" s="195">
        <v>0.119259</v>
      </c>
      <c r="G108" s="51">
        <v>77.37544733452782</v>
      </c>
      <c r="H108" s="52">
        <v>163.8780866530169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94">
        <v>1.026951</v>
      </c>
      <c r="D109" s="204">
        <v>0</v>
      </c>
      <c r="E109" s="194">
        <v>0.002516</v>
      </c>
      <c r="F109" s="195">
        <v>0.010246</v>
      </c>
      <c r="G109" s="51">
        <v>0.24499708359989913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94">
        <v>23.423709</v>
      </c>
      <c r="D110" s="204">
        <v>9.254555</v>
      </c>
      <c r="E110" s="194">
        <v>23.896888</v>
      </c>
      <c r="F110" s="195">
        <v>8.98912</v>
      </c>
      <c r="G110" s="62">
        <v>102.02008571742418</v>
      </c>
      <c r="H110" s="63">
        <v>97.13184480507167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207" t="s">
        <v>225</v>
      </c>
      <c r="B112" s="207"/>
      <c r="C112" s="207"/>
      <c r="D112" s="207"/>
      <c r="E112" s="207"/>
      <c r="F112" s="207"/>
      <c r="G112" s="207"/>
      <c r="H112" s="207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6" sqref="J26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apríl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apr. 2008</v>
      </c>
      <c r="D8" s="92"/>
      <c r="E8" s="131" t="str">
        <f>SR_HS2!E8</f>
        <v>jan. - apr. 2009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17442.714872</v>
      </c>
      <c r="D11" s="149">
        <f>SR_HS2!D11</f>
        <v>17203.105009</v>
      </c>
      <c r="E11" s="148">
        <f>SR_HS2!E11</f>
        <v>12205.097362999997</v>
      </c>
      <c r="F11" s="124">
        <v>1</v>
      </c>
      <c r="G11" s="140">
        <f>SR_HS2!F11</f>
        <v>12497.785357</v>
      </c>
      <c r="H11" s="124">
        <v>1</v>
      </c>
      <c r="I11" s="141">
        <f>G11-E11</f>
        <v>292.6879940000035</v>
      </c>
      <c r="J11" s="143">
        <f>SUM(J14:J23)</f>
        <v>-4060.626405</v>
      </c>
      <c r="K11" s="35">
        <f>SR_HS2!G11</f>
        <v>69.97246387712434</v>
      </c>
      <c r="L11" s="35">
        <f>SR_HS2!H11</f>
        <v>72.64842800448898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0" t="s">
        <v>212</v>
      </c>
      <c r="D13" s="181" t="s">
        <v>213</v>
      </c>
      <c r="E13" s="182" t="s">
        <v>216</v>
      </c>
      <c r="F13" s="183" t="s">
        <v>217</v>
      </c>
      <c r="G13" s="184" t="s">
        <v>218</v>
      </c>
      <c r="H13" s="183" t="s">
        <v>219</v>
      </c>
      <c r="I13" s="185" t="s">
        <v>220</v>
      </c>
      <c r="J13" s="186" t="s">
        <v>211</v>
      </c>
      <c r="K13" s="187" t="s">
        <v>207</v>
      </c>
      <c r="L13" s="187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2901.435962</v>
      </c>
      <c r="D14" s="160">
        <f>SR_HS2!D96</f>
        <v>3255.32216</v>
      </c>
      <c r="E14" s="161">
        <f>SR_HS2!E96</f>
        <v>2521.796224</v>
      </c>
      <c r="F14" s="109">
        <f>E14/$E$11*100</f>
        <v>20.66182799692264</v>
      </c>
      <c r="G14" s="151">
        <f>SR_HS2!F96</f>
        <v>3611.559418</v>
      </c>
      <c r="H14" s="114">
        <f>G14/$G$11*100</f>
        <v>28.897595172549256</v>
      </c>
      <c r="I14" s="175">
        <f>G14-E14</f>
        <v>1089.7631939999997</v>
      </c>
      <c r="J14" s="145">
        <f>E14-C14</f>
        <v>-379.63973799999985</v>
      </c>
      <c r="K14" s="117">
        <f>SR_HS2!G96</f>
        <v>86.91545348675182</v>
      </c>
      <c r="L14" s="48">
        <f>SR_HS2!H96</f>
        <v>110.94322590793901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2381.16132</v>
      </c>
      <c r="D15" s="162">
        <f>SR_HS2!D98</f>
        <v>4229.018903</v>
      </c>
      <c r="E15" s="163">
        <f>SR_HS2!E98</f>
        <v>1337.977682</v>
      </c>
      <c r="F15" s="188">
        <f>E15/$E$11*100</f>
        <v>10.962449886357373</v>
      </c>
      <c r="G15" s="153">
        <f>SR_HS2!F98</f>
        <v>2274.524593</v>
      </c>
      <c r="H15" s="189">
        <f>G15/$G$11*100</f>
        <v>18.199421161654378</v>
      </c>
      <c r="I15" s="176">
        <f>G15-E15</f>
        <v>936.5469110000001</v>
      </c>
      <c r="J15" s="146">
        <f>E15-C15</f>
        <v>-1043.1836380000002</v>
      </c>
      <c r="K15" s="118">
        <f>SR_HS2!G98</f>
        <v>56.19013171270563</v>
      </c>
      <c r="L15" s="52">
        <f>SR_HS2!H98</f>
        <v>53.78374145801258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1934.414499</v>
      </c>
      <c r="D16" s="162">
        <f>SR_HS2!D95</f>
        <v>1747.586141</v>
      </c>
      <c r="E16" s="163">
        <f>SR_HS2!E95</f>
        <v>1194.638793</v>
      </c>
      <c r="F16" s="107">
        <f>E16/$E$11*100</f>
        <v>9.788031651607893</v>
      </c>
      <c r="G16" s="153">
        <f>SR_HS2!F95</f>
        <v>1257.341896</v>
      </c>
      <c r="H16" s="112">
        <f>G16/$G$11*100</f>
        <v>10.060517604391114</v>
      </c>
      <c r="I16" s="176">
        <f>G16-E16</f>
        <v>62.70310299999983</v>
      </c>
      <c r="J16" s="146">
        <f>E16-C16</f>
        <v>-739.7757059999999</v>
      </c>
      <c r="K16" s="118">
        <f>SR_HS2!G95</f>
        <v>61.75712566347964</v>
      </c>
      <c r="L16" s="52">
        <f>SR_HS2!H95</f>
        <v>71.94734877449453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754.582585</v>
      </c>
      <c r="D17" s="162">
        <f>SR_HS2!D84</f>
        <v>1298.61339</v>
      </c>
      <c r="E17" s="163">
        <f>SR_HS2!E84</f>
        <v>350.649895</v>
      </c>
      <c r="F17" s="107">
        <f>E17/$E$11*100</f>
        <v>2.8729790887453497</v>
      </c>
      <c r="G17" s="153">
        <f>SR_HS2!F84</f>
        <v>646.579752</v>
      </c>
      <c r="H17" s="112">
        <f>G17/$G$11*100</f>
        <v>5.17355462212232</v>
      </c>
      <c r="I17" s="176">
        <f>G17-E17</f>
        <v>295.92985699999997</v>
      </c>
      <c r="J17" s="146">
        <f>E17-C17</f>
        <v>-403.93269</v>
      </c>
      <c r="K17" s="118">
        <f>SR_HS2!G84</f>
        <v>46.469386117624225</v>
      </c>
      <c r="L17" s="52">
        <f>SR_HS2!H84</f>
        <v>49.79001117491942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2342.750481</v>
      </c>
      <c r="D18" s="162">
        <f>SR_HS2!D39</f>
        <v>818.496323</v>
      </c>
      <c r="E18" s="163">
        <f>SR_HS2!E39</f>
        <v>1498.645049</v>
      </c>
      <c r="F18" s="107">
        <f>E18/$E$11*100</f>
        <v>12.278845505511272</v>
      </c>
      <c r="G18" s="153">
        <f>SR_HS2!F39</f>
        <v>518.000232</v>
      </c>
      <c r="H18" s="112">
        <f>G18/$G$11*100</f>
        <v>4.144736184878295</v>
      </c>
      <c r="I18" s="176">
        <f>G18-E18</f>
        <v>-980.644817</v>
      </c>
      <c r="J18" s="146">
        <f>E18-C18</f>
        <v>-844.1054320000001</v>
      </c>
      <c r="K18" s="118">
        <f>SR_HS2!G39</f>
        <v>63.96946926931396</v>
      </c>
      <c r="L18" s="52">
        <f>SR_HS2!H39</f>
        <v>63.286812346498465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SR_HS2!A85</f>
        <v>73</v>
      </c>
      <c r="B19" s="59" t="str">
        <f>SR_HS2!B85</f>
        <v>  Predmety zo železa alebo z ocele</v>
      </c>
      <c r="C19" s="152">
        <f>SR_HS2!C85</f>
        <v>560.169301</v>
      </c>
      <c r="D19" s="162">
        <f>SR_HS2!D85</f>
        <v>555.111373</v>
      </c>
      <c r="E19" s="163">
        <f>SR_HS2!E85</f>
        <v>326.547339</v>
      </c>
      <c r="F19" s="107">
        <f>E19/$E$11*100</f>
        <v>2.6754996645084943</v>
      </c>
      <c r="G19" s="153">
        <f>SR_HS2!F85</f>
        <v>376.844977</v>
      </c>
      <c r="H19" s="112">
        <f>G19/$G$11*100</f>
        <v>3.0152940399870873</v>
      </c>
      <c r="I19" s="176">
        <f>G19-E19</f>
        <v>50.29763799999995</v>
      </c>
      <c r="J19" s="146">
        <f>E19-C19</f>
        <v>-233.621962</v>
      </c>
      <c r="K19" s="118">
        <f>SR_HS2!G85</f>
        <v>58.29440107072201</v>
      </c>
      <c r="L19" s="52">
        <f>SR_HS2!H85</f>
        <v>67.88637295672916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SR_HS2!A51</f>
        <v>39</v>
      </c>
      <c r="B20" s="59" t="str">
        <f>SR_HS2!B51</f>
        <v>  Plasty a výrobky z nich</v>
      </c>
      <c r="C20" s="152">
        <f>SR_HS2!C51</f>
        <v>695.660376</v>
      </c>
      <c r="D20" s="162">
        <f>SR_HS2!D51</f>
        <v>516.140062</v>
      </c>
      <c r="E20" s="163">
        <f>SR_HS2!E51</f>
        <v>520.017412</v>
      </c>
      <c r="F20" s="107">
        <f>E20/$E$11*100</f>
        <v>4.260657629626483</v>
      </c>
      <c r="G20" s="153">
        <f>SR_HS2!F51</f>
        <v>357.80376</v>
      </c>
      <c r="H20" s="112">
        <f>G20/$G$11*100</f>
        <v>2.8629373107259712</v>
      </c>
      <c r="I20" s="176">
        <f>G20-E20</f>
        <v>-162.21365200000002</v>
      </c>
      <c r="J20" s="146">
        <f>E20-C20</f>
        <v>-175.642964</v>
      </c>
      <c r="K20" s="118">
        <f>SR_HS2!G51</f>
        <v>74.75162161600534</v>
      </c>
      <c r="L20" s="52">
        <f>SR_HS2!H51</f>
        <v>69.3229970588875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SR_HS2!A105</f>
        <v>94</v>
      </c>
      <c r="B21" s="59" t="str">
        <f>SR_HS2!B105</f>
        <v>  Nábytok; posteľoviny; svietidlá; svetelné reklamy; montované stavby</v>
      </c>
      <c r="C21" s="152">
        <f>SR_HS2!C105</f>
        <v>235.526453</v>
      </c>
      <c r="D21" s="162">
        <f>SR_HS2!D105</f>
        <v>365.994517</v>
      </c>
      <c r="E21" s="163">
        <f>SR_HS2!E105</f>
        <v>189.83597</v>
      </c>
      <c r="F21" s="107">
        <f>E21/$E$11*100</f>
        <v>1.555382676220934</v>
      </c>
      <c r="G21" s="153">
        <f>SR_HS2!F105</f>
        <v>315.400021</v>
      </c>
      <c r="H21" s="112">
        <f>G21/$G$11*100</f>
        <v>2.5236472862237522</v>
      </c>
      <c r="I21" s="176">
        <f>G21-E21</f>
        <v>125.56405099999998</v>
      </c>
      <c r="J21" s="146">
        <f>E21-C21</f>
        <v>-45.690483</v>
      </c>
      <c r="K21" s="118">
        <f>SR_HS2!G105</f>
        <v>80.6007000835698</v>
      </c>
      <c r="L21" s="52">
        <f>SR_HS2!H105</f>
        <v>86.17616011990692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SR_HS2!A60</f>
        <v>48</v>
      </c>
      <c r="B22" s="59" t="str">
        <f>SR_HS2!B60</f>
        <v>  Papier, lepenka; výrobky z nich alebo z papierenských vláknin</v>
      </c>
      <c r="C22" s="152">
        <f>SR_HS2!C60</f>
        <v>241.987607</v>
      </c>
      <c r="D22" s="162">
        <f>SR_HS2!D60</f>
        <v>373.445978</v>
      </c>
      <c r="E22" s="163">
        <f>SR_HS2!E60</f>
        <v>183.601142</v>
      </c>
      <c r="F22" s="107">
        <f>E22/$E$11*100</f>
        <v>1.5042988723432116</v>
      </c>
      <c r="G22" s="154">
        <f>SR_HS2!F60</f>
        <v>310.760554</v>
      </c>
      <c r="H22" s="112">
        <f>G22/$G$11*100</f>
        <v>2.4865249732101</v>
      </c>
      <c r="I22" s="177">
        <f>G22-E22</f>
        <v>127.159412</v>
      </c>
      <c r="J22" s="146">
        <f>E22-C22</f>
        <v>-58.38646499999999</v>
      </c>
      <c r="K22" s="118">
        <f>SR_HS2!G60</f>
        <v>75.8721259638722</v>
      </c>
      <c r="L22" s="52">
        <f>SR_HS2!H60</f>
        <v>83.21432611599849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SR_HS2!A52</f>
        <v>40</v>
      </c>
      <c r="B23" s="68" t="str">
        <f>SR_HS2!B52</f>
        <v>  Kaučuk a výrobky z neho</v>
      </c>
      <c r="C23" s="155">
        <f>SR_HS2!C52</f>
        <v>309.815468</v>
      </c>
      <c r="D23" s="164">
        <f>SR_HS2!D52</f>
        <v>351.985484</v>
      </c>
      <c r="E23" s="165">
        <f>SR_HS2!E52</f>
        <v>173.168141</v>
      </c>
      <c r="F23" s="108">
        <f>E23/$E$11*100</f>
        <v>1.418818185956982</v>
      </c>
      <c r="G23" s="156">
        <f>SR_HS2!F52</f>
        <v>207.792098</v>
      </c>
      <c r="H23" s="113">
        <f>G23/$G$11*100</f>
        <v>1.6626313547913176</v>
      </c>
      <c r="I23" s="178">
        <f>G23-E23</f>
        <v>34.62395700000002</v>
      </c>
      <c r="J23" s="147">
        <f>E23-C23</f>
        <v>-136.64732700000002</v>
      </c>
      <c r="K23" s="119">
        <f>SR_HS2!G52</f>
        <v>55.893962337606716</v>
      </c>
      <c r="L23" s="56">
        <f>SR_HS2!H52</f>
        <v>59.034280515954464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SR_HS2!A76</f>
        <v>64</v>
      </c>
      <c r="B24" s="69" t="str">
        <f>SR_HS2!B76</f>
        <v>  Obuv, gamaše a podobné predmety; časti týchto predmetov</v>
      </c>
      <c r="C24" s="150">
        <f>SR_HS2!C76</f>
        <v>137.721339</v>
      </c>
      <c r="D24" s="160">
        <f>SR_HS2!D76</f>
        <v>232.055071</v>
      </c>
      <c r="E24" s="161">
        <f>SR_HS2!E76</f>
        <v>131.254292</v>
      </c>
      <c r="F24" s="109">
        <f>E24/$E$11*100</f>
        <v>1.0754055301344836</v>
      </c>
      <c r="G24" s="151">
        <f>SR_HS2!F76</f>
        <v>206.228908</v>
      </c>
      <c r="H24" s="114">
        <f>G24/$G$11*100</f>
        <v>1.6501236187777168</v>
      </c>
      <c r="I24" s="175">
        <f>G24-E24</f>
        <v>74.974616</v>
      </c>
      <c r="J24" s="145">
        <f>E24-C24</f>
        <v>-6.467047000000008</v>
      </c>
      <c r="K24" s="120">
        <f>SR_HS2!G76</f>
        <v>95.30425201573156</v>
      </c>
      <c r="L24" s="48">
        <f>SR_HS2!H76</f>
        <v>88.87067501317392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153.012348</v>
      </c>
      <c r="D25" s="162">
        <f>SR_HS2!D56</f>
        <v>266.600298</v>
      </c>
      <c r="E25" s="163">
        <f>SR_HS2!E56</f>
        <v>100.839246</v>
      </c>
      <c r="F25" s="107">
        <f>E25/$E$11*100</f>
        <v>0.8262059941094468</v>
      </c>
      <c r="G25" s="153">
        <f>SR_HS2!F56</f>
        <v>157.242534</v>
      </c>
      <c r="H25" s="112">
        <f>G25/$G$11*100</f>
        <v>1.258163182582813</v>
      </c>
      <c r="I25" s="176">
        <f>G25-E25</f>
        <v>56.403288</v>
      </c>
      <c r="J25" s="146">
        <f>E25-C25</f>
        <v>-52.173102</v>
      </c>
      <c r="K25" s="118">
        <f>SR_HS2!G56</f>
        <v>65.90268518721116</v>
      </c>
      <c r="L25" s="52">
        <f>SR_HS2!H56</f>
        <v>58.98062949652066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SR_HS2!A88</f>
        <v>76</v>
      </c>
      <c r="B26" s="59" t="str">
        <f>SR_HS2!B88</f>
        <v>  Hliník a predmety z hliníka</v>
      </c>
      <c r="C26" s="152">
        <f>SR_HS2!C88</f>
        <v>153.25116</v>
      </c>
      <c r="D26" s="162">
        <f>SR_HS2!D88</f>
        <v>243.265234</v>
      </c>
      <c r="E26" s="163">
        <f>SR_HS2!E88</f>
        <v>80.074833</v>
      </c>
      <c r="F26" s="107">
        <f>E26/$E$11*100</f>
        <v>0.6560769702890572</v>
      </c>
      <c r="G26" s="153">
        <f>SR_HS2!F88</f>
        <v>128.114397</v>
      </c>
      <c r="H26" s="112">
        <f>G26/$G$11*100</f>
        <v>1.02509679387511</v>
      </c>
      <c r="I26" s="176">
        <f>G26-E26</f>
        <v>48.039564</v>
      </c>
      <c r="J26" s="146">
        <f>E26-C26</f>
        <v>-73.176327</v>
      </c>
      <c r="K26" s="118">
        <f>SR_HS2!G88</f>
        <v>52.250719015764716</v>
      </c>
      <c r="L26" s="52">
        <f>SR_HS2!H88</f>
        <v>52.6644908906301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SR_HS2!A97</f>
        <v>86</v>
      </c>
      <c r="B27" s="59" t="str">
        <f>SR_HS2!B97</f>
        <v>  Lokomotívy; vozový park a jeho časti; zvrškový upevňovací materiál </v>
      </c>
      <c r="C27" s="152">
        <f>SR_HS2!C97</f>
        <v>72.820445</v>
      </c>
      <c r="D27" s="162">
        <f>SR_HS2!D97</f>
        <v>120.409063</v>
      </c>
      <c r="E27" s="163">
        <f>SR_HS2!E97</f>
        <v>60.606337</v>
      </c>
      <c r="F27" s="107">
        <f>E27/$E$11*100</f>
        <v>0.49656578065267515</v>
      </c>
      <c r="G27" s="153">
        <f>SR_HS2!F97</f>
        <v>120.094021</v>
      </c>
      <c r="H27" s="112">
        <f>G27/$G$11*100</f>
        <v>0.9609224160081723</v>
      </c>
      <c r="I27" s="176">
        <f>G27-E27</f>
        <v>59.487683999999994</v>
      </c>
      <c r="J27" s="146">
        <f>E27-C27</f>
        <v>-12.214108000000003</v>
      </c>
      <c r="K27" s="118">
        <f>SR_HS2!G97</f>
        <v>83.2270895900183</v>
      </c>
      <c r="L27" s="52">
        <f>SR_HS2!H97</f>
        <v>99.73835690424731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SR_HS2!A101</f>
        <v>90</v>
      </c>
      <c r="B28" s="59" t="str">
        <f>SR_HS2!B101</f>
        <v>  Prístroje optické, fotografické, meracie, kontrolné presné, lekárske</v>
      </c>
      <c r="C28" s="152">
        <f>SR_HS2!C101</f>
        <v>613.212211</v>
      </c>
      <c r="D28" s="162">
        <f>SR_HS2!D101</f>
        <v>147.304747</v>
      </c>
      <c r="E28" s="163">
        <f>SR_HS2!E101</f>
        <v>320.964172</v>
      </c>
      <c r="F28" s="107">
        <f>E28/$E$11*100</f>
        <v>2.629755113408677</v>
      </c>
      <c r="G28" s="153">
        <f>SR_HS2!F101</f>
        <v>119.263564</v>
      </c>
      <c r="H28" s="112">
        <f>G28/$G$11*100</f>
        <v>0.9542775827334926</v>
      </c>
      <c r="I28" s="176">
        <f>G28-E28</f>
        <v>-201.70060800000002</v>
      </c>
      <c r="J28" s="146">
        <f>E28-C28</f>
        <v>-292.248039</v>
      </c>
      <c r="K28" s="118">
        <f>SR_HS2!G101</f>
        <v>52.34145149793829</v>
      </c>
      <c r="L28" s="52">
        <f>SR_HS2!H101</f>
        <v>80.96382935982369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SR_HS2!A74</f>
        <v>62</v>
      </c>
      <c r="B29" s="59" t="str">
        <f>SR_HS2!B74</f>
        <v>  Odevy a odevné doplnky iné ako pletené alebo háčkované</v>
      </c>
      <c r="C29" s="152">
        <f>SR_HS2!C74</f>
        <v>84.496097</v>
      </c>
      <c r="D29" s="162">
        <f>SR_HS2!D74</f>
        <v>145.184731</v>
      </c>
      <c r="E29" s="163">
        <f>SR_HS2!E74</f>
        <v>119.445887</v>
      </c>
      <c r="F29" s="107">
        <f>E29/$E$11*100</f>
        <v>0.9786557488849098</v>
      </c>
      <c r="G29" s="153">
        <f>SR_HS2!F74</f>
        <v>115.471415</v>
      </c>
      <c r="H29" s="112">
        <f>G29/$G$11*100</f>
        <v>0.9239350148970557</v>
      </c>
      <c r="I29" s="176">
        <f>G29-E29</f>
        <v>-3.974472000000006</v>
      </c>
      <c r="J29" s="146">
        <f>E29-C29</f>
        <v>34.94978999999999</v>
      </c>
      <c r="K29" s="118">
        <f>SR_HS2!G74</f>
        <v>141.3626087368272</v>
      </c>
      <c r="L29" s="52">
        <f>SR_HS2!H74</f>
        <v>79.5341315885346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SR_HS2!A94</f>
        <v>83</v>
      </c>
      <c r="B30" s="59" t="str">
        <f>SR_HS2!B94</f>
        <v>  Rôzne predmety zo základných kovov</v>
      </c>
      <c r="C30" s="152">
        <f>SR_HS2!C94</f>
        <v>158.151528</v>
      </c>
      <c r="D30" s="162">
        <f>SR_HS2!D94</f>
        <v>127.468298</v>
      </c>
      <c r="E30" s="163">
        <f>SR_HS2!E94</f>
        <v>111.645484</v>
      </c>
      <c r="F30" s="107">
        <f>E30/$E$11*100</f>
        <v>0.9147447224669879</v>
      </c>
      <c r="G30" s="153">
        <f>SR_HS2!F94</f>
        <v>103.340701</v>
      </c>
      <c r="H30" s="112">
        <f>G30/$G$11*100</f>
        <v>0.8268721061217373</v>
      </c>
      <c r="I30" s="176">
        <f>G30-E30</f>
        <v>-8.304783</v>
      </c>
      <c r="J30" s="146">
        <f>E30-C30</f>
        <v>-46.50604400000002</v>
      </c>
      <c r="K30" s="118">
        <f>SR_HS2!G94</f>
        <v>70.59399641083455</v>
      </c>
      <c r="L30" s="52">
        <f>SR_HS2!H94</f>
        <v>81.07168811495387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SR_HS2!A82</f>
        <v>70</v>
      </c>
      <c r="B31" s="59" t="str">
        <f>SR_HS2!B82</f>
        <v>  Sklo a sklenený tovar</v>
      </c>
      <c r="C31" s="152">
        <f>SR_HS2!C82</f>
        <v>119.344926</v>
      </c>
      <c r="D31" s="162">
        <f>SR_HS2!D82</f>
        <v>144.905417</v>
      </c>
      <c r="E31" s="163">
        <f>SR_HS2!E82</f>
        <v>81.831815</v>
      </c>
      <c r="F31" s="107">
        <f>E31/$E$11*100</f>
        <v>0.6704724474224584</v>
      </c>
      <c r="G31" s="153">
        <f>SR_HS2!F82</f>
        <v>96.893269</v>
      </c>
      <c r="H31" s="112">
        <f>G31/$G$11*100</f>
        <v>0.7752835100958919</v>
      </c>
      <c r="I31" s="176">
        <f>G31-E31</f>
        <v>15.061453999999998</v>
      </c>
      <c r="J31" s="146">
        <f>E31-C31</f>
        <v>-37.513110999999995</v>
      </c>
      <c r="K31" s="118">
        <f>SR_HS2!G82</f>
        <v>68.56748564241433</v>
      </c>
      <c r="L31" s="52">
        <f>SR_HS2!H82</f>
        <v>66.8665609650742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SR_HS2!A73</f>
        <v>61</v>
      </c>
      <c r="B32" s="59" t="str">
        <f>SR_HS2!B73</f>
        <v>  Odevy a odevné doplnky, pletené alebo háčkované</v>
      </c>
      <c r="C32" s="152">
        <f>SR_HS2!C73</f>
        <v>108.25796</v>
      </c>
      <c r="D32" s="162">
        <f>SR_HS2!D73</f>
        <v>114.880111</v>
      </c>
      <c r="E32" s="163">
        <f>SR_HS2!E73</f>
        <v>124.193599</v>
      </c>
      <c r="F32" s="107">
        <f>E32/$E$11*100</f>
        <v>1.0175551681914103</v>
      </c>
      <c r="G32" s="153">
        <f>SR_HS2!F73</f>
        <v>93.816057</v>
      </c>
      <c r="H32" s="112">
        <f>G32/$G$11*100</f>
        <v>0.7506614517703627</v>
      </c>
      <c r="I32" s="176">
        <f>G32-E32</f>
        <v>-30.377542000000005</v>
      </c>
      <c r="J32" s="146">
        <f>E32-C32</f>
        <v>15.935639000000009</v>
      </c>
      <c r="K32" s="118">
        <f>SR_HS2!G73</f>
        <v>114.72006215524475</v>
      </c>
      <c r="L32" s="52">
        <f>SR_HS2!H73</f>
        <v>81.66431611473635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SR_HS2!A42</f>
        <v>30</v>
      </c>
      <c r="B33" s="61" t="str">
        <f>SR_HS2!B42</f>
        <v>  Farmaceutické výrobky</v>
      </c>
      <c r="C33" s="157">
        <f>SR_HS2!C42</f>
        <v>423.692759</v>
      </c>
      <c r="D33" s="166">
        <f>SR_HS2!D42</f>
        <v>87.909699</v>
      </c>
      <c r="E33" s="167">
        <f>SR_HS2!E42</f>
        <v>469.16054</v>
      </c>
      <c r="F33" s="110">
        <f>E33/$E$11*100</f>
        <v>3.843972121207896</v>
      </c>
      <c r="G33" s="158">
        <f>SR_HS2!F42</f>
        <v>82.787319</v>
      </c>
      <c r="H33" s="115">
        <f>G33/$G$11*100</f>
        <v>0.6624159131812172</v>
      </c>
      <c r="I33" s="179">
        <f>G33-E33</f>
        <v>-386.37322100000006</v>
      </c>
      <c r="J33" s="147">
        <f>E33-C33</f>
        <v>45.467781</v>
      </c>
      <c r="K33" s="121">
        <f>SR_HS2!G42</f>
        <v>110.73130942981255</v>
      </c>
      <c r="L33" s="63">
        <f>SR_HS2!H42</f>
        <v>94.17313441148285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SR_HS2!A41</f>
        <v>29</v>
      </c>
      <c r="B34" s="65" t="str">
        <f>SR_HS2!B41</f>
        <v>  Výrobky organickej chémie</v>
      </c>
      <c r="C34" s="159">
        <f>SR_HS2!C41</f>
        <v>181.184086</v>
      </c>
      <c r="D34" s="168">
        <f>SR_HS2!D41</f>
        <v>149.8513</v>
      </c>
      <c r="E34" s="169">
        <f>SR_HS2!E41</f>
        <v>75.337486</v>
      </c>
      <c r="F34" s="111">
        <f>E34/$E$11*100</f>
        <v>0.6172624745164846</v>
      </c>
      <c r="G34" s="154">
        <f>SR_HS2!F41</f>
        <v>80.312973</v>
      </c>
      <c r="H34" s="116">
        <f>G34/$G$11*100</f>
        <v>0.6426176374922038</v>
      </c>
      <c r="I34" s="177">
        <f>G34-E34</f>
        <v>4.975487000000001</v>
      </c>
      <c r="J34" s="145">
        <f>E34-C34</f>
        <v>-105.84660000000001</v>
      </c>
      <c r="K34" s="122">
        <f>SR_HS2!G41</f>
        <v>41.58063087284608</v>
      </c>
      <c r="L34" s="67">
        <f>SR_HS2!H41</f>
        <v>53.59511262164559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SR_HS2!A22</f>
        <v>10</v>
      </c>
      <c r="B35" s="50" t="str">
        <f>SR_HS2!B22</f>
        <v>  Obilniny</v>
      </c>
      <c r="C35" s="152">
        <f>SR_HS2!C22</f>
        <v>66.095789</v>
      </c>
      <c r="D35" s="162">
        <f>SR_HS2!D22</f>
        <v>60.146258</v>
      </c>
      <c r="E35" s="163">
        <f>SR_HS2!E22</f>
        <v>37.036581</v>
      </c>
      <c r="F35" s="107">
        <f>E35/$E$11*100</f>
        <v>0.30345174559833626</v>
      </c>
      <c r="G35" s="153">
        <f>SR_HS2!F22</f>
        <v>70.367863</v>
      </c>
      <c r="H35" s="112">
        <f>G35/$G$11*100</f>
        <v>0.5630426590786903</v>
      </c>
      <c r="I35" s="176">
        <f>G35-E35</f>
        <v>33.331282</v>
      </c>
      <c r="J35" s="146">
        <f>E35-C35</f>
        <v>-29.059207999999998</v>
      </c>
      <c r="K35" s="118">
        <f>SR_HS2!G22</f>
        <v>56.034705932627574</v>
      </c>
      <c r="L35" s="52">
        <f>SR_HS2!H22</f>
        <v>116.99458177431421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SR_HS2!A16</f>
        <v>04</v>
      </c>
      <c r="B36" s="50" t="str">
        <f>SR_HS2!B16</f>
        <v>  Mlieko, vajcia, med, jedlé výrobky živočíšneho pôvodu</v>
      </c>
      <c r="C36" s="152">
        <f>SR_HS2!C16</f>
        <v>87.286711</v>
      </c>
      <c r="D36" s="162">
        <f>SR_HS2!D16</f>
        <v>111.082356</v>
      </c>
      <c r="E36" s="163">
        <f>SR_HS2!E16</f>
        <v>75.034326</v>
      </c>
      <c r="F36" s="107">
        <f>E36/$E$11*100</f>
        <v>0.6147785942901864</v>
      </c>
      <c r="G36" s="153">
        <f>SR_HS2!F16</f>
        <v>65.437837</v>
      </c>
      <c r="H36" s="112">
        <f>G36/$G$11*100</f>
        <v>0.5235954621620087</v>
      </c>
      <c r="I36" s="176">
        <f>G36-E36</f>
        <v>-9.596488999999991</v>
      </c>
      <c r="J36" s="146">
        <f>E36-C36</f>
        <v>-12.252385000000004</v>
      </c>
      <c r="K36" s="118">
        <f>SR_HS2!G16</f>
        <v>85.96305799630828</v>
      </c>
      <c r="L36" s="52">
        <f>SR_HS2!H16</f>
        <v>58.909298790889885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SR_HS2!A61</f>
        <v>49</v>
      </c>
      <c r="B37" s="59" t="str">
        <f>SR_HS2!B61</f>
        <v>  Knihy, noviny, obrazy a iné polygrafické výrobky; strojopisy a plány</v>
      </c>
      <c r="C37" s="152">
        <f>SR_HS2!C61</f>
        <v>32.880984</v>
      </c>
      <c r="D37" s="162">
        <f>SR_HS2!D61</f>
        <v>70.360493</v>
      </c>
      <c r="E37" s="163">
        <f>SR_HS2!E61</f>
        <v>35.465176</v>
      </c>
      <c r="F37" s="107">
        <f>E37/$E$11*100</f>
        <v>0.2905767561307082</v>
      </c>
      <c r="G37" s="153">
        <f>SR_HS2!F61</f>
        <v>58.258568</v>
      </c>
      <c r="H37" s="112">
        <f>G37/$G$11*100</f>
        <v>0.46615113266743224</v>
      </c>
      <c r="I37" s="176">
        <f>G37-E37</f>
        <v>22.793391999999997</v>
      </c>
      <c r="J37" s="146">
        <f>E37-C37</f>
        <v>2.5841920000000016</v>
      </c>
      <c r="K37" s="118">
        <f>SR_HS2!G61</f>
        <v>107.85922951697553</v>
      </c>
      <c r="L37" s="52">
        <f>SR_HS2!H61</f>
        <v>82.80011341023433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SR_HS2!A37</f>
        <v>25</v>
      </c>
      <c r="B38" s="59" t="str">
        <f>SR_HS2!B37</f>
        <v>  Soľ; síra; zeminy a kamene; sadra; vápno a cement</v>
      </c>
      <c r="C38" s="152">
        <f>SR_HS2!C37</f>
        <v>38.771519</v>
      </c>
      <c r="D38" s="162">
        <f>SR_HS2!D37</f>
        <v>94.642137</v>
      </c>
      <c r="E38" s="163">
        <f>SR_HS2!E37</f>
        <v>34.502642</v>
      </c>
      <c r="F38" s="107">
        <f>E38/$E$11*100</f>
        <v>0.28269042821891344</v>
      </c>
      <c r="G38" s="153">
        <f>SR_HS2!F37</f>
        <v>55.441519</v>
      </c>
      <c r="H38" s="112">
        <f>G38/$G$11*100</f>
        <v>0.44361074715487286</v>
      </c>
      <c r="I38" s="176">
        <f>G38-E38</f>
        <v>20.938876999999998</v>
      </c>
      <c r="J38" s="146">
        <f>E38-C38</f>
        <v>-4.268876999999996</v>
      </c>
      <c r="K38" s="118">
        <f>SR_HS2!G37</f>
        <v>88.98965758860261</v>
      </c>
      <c r="L38" s="52">
        <f>SR_HS2!H37</f>
        <v>58.58016392846244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SR_HS2!A106</f>
        <v>95</v>
      </c>
      <c r="B39" s="59" t="str">
        <f>SR_HS2!B106</f>
        <v>  Hračky, hry a športové potreby; ich časti, súčasti a príslušenstvo</v>
      </c>
      <c r="C39" s="152">
        <f>SR_HS2!C106</f>
        <v>101.848438</v>
      </c>
      <c r="D39" s="162">
        <f>SR_HS2!D106</f>
        <v>48.626656</v>
      </c>
      <c r="E39" s="163">
        <f>SR_HS2!E106</f>
        <v>73.603426</v>
      </c>
      <c r="F39" s="107">
        <f>E39/$E$11*100</f>
        <v>0.6030548041601888</v>
      </c>
      <c r="G39" s="153">
        <f>SR_HS2!F106</f>
        <v>52.494702</v>
      </c>
      <c r="H39" s="112">
        <f>G39/$G$11*100</f>
        <v>0.42003203368025327</v>
      </c>
      <c r="I39" s="176">
        <f>G39-E39</f>
        <v>-21.108724000000002</v>
      </c>
      <c r="J39" s="146">
        <f>E39-C39</f>
        <v>-28.245012000000003</v>
      </c>
      <c r="K39" s="118">
        <f>SR_HS2!G106</f>
        <v>72.2676041433252</v>
      </c>
      <c r="L39" s="52">
        <f>SR_HS2!H106</f>
        <v>107.9545794800284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SR_HS2!A86</f>
        <v>74</v>
      </c>
      <c r="B40" s="59" t="str">
        <f>SR_HS2!B86</f>
        <v>  Meď a predmety z medi</v>
      </c>
      <c r="C40" s="152">
        <f>SR_HS2!C86</f>
        <v>146.392173</v>
      </c>
      <c r="D40" s="162">
        <f>SR_HS2!D86</f>
        <v>156.755905</v>
      </c>
      <c r="E40" s="163">
        <f>SR_HS2!E86</f>
        <v>85.163852</v>
      </c>
      <c r="F40" s="107">
        <f>E40/$E$11*100</f>
        <v>0.697772819561243</v>
      </c>
      <c r="G40" s="153">
        <f>SR_HS2!F86</f>
        <v>48.753213</v>
      </c>
      <c r="H40" s="112">
        <f>G40/$G$11*100</f>
        <v>0.39009481766058146</v>
      </c>
      <c r="I40" s="176">
        <f>G40-E40</f>
        <v>-36.410639</v>
      </c>
      <c r="J40" s="146">
        <f>E40-C40</f>
        <v>-61.22832100000001</v>
      </c>
      <c r="K40" s="118">
        <f>SR_HS2!G86</f>
        <v>58.17514027884537</v>
      </c>
      <c r="L40" s="52">
        <f>SR_HS2!H86</f>
        <v>31.101356596422953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SR_HS2!A43</f>
        <v>31</v>
      </c>
      <c r="B41" s="59" t="str">
        <f>SR_HS2!B43</f>
        <v>  Hnojivá</v>
      </c>
      <c r="C41" s="152">
        <f>SR_HS2!C43</f>
        <v>58.5949</v>
      </c>
      <c r="D41" s="162">
        <f>SR_HS2!D43</f>
        <v>64.565321</v>
      </c>
      <c r="E41" s="163">
        <f>SR_HS2!E43</f>
        <v>30.006381</v>
      </c>
      <c r="F41" s="107">
        <f>E41/$E$11*100</f>
        <v>0.24585122189164144</v>
      </c>
      <c r="G41" s="153">
        <f>SR_HS2!F43</f>
        <v>47.330267</v>
      </c>
      <c r="H41" s="112">
        <f>G41/$G$11*100</f>
        <v>0.3787092324600562</v>
      </c>
      <c r="I41" s="176">
        <f>G41-E41</f>
        <v>17.323885999999998</v>
      </c>
      <c r="J41" s="146">
        <f>E41-C41</f>
        <v>-28.588519</v>
      </c>
      <c r="K41" s="118">
        <f>SR_HS2!G43</f>
        <v>51.20988516065391</v>
      </c>
      <c r="L41" s="52">
        <f>SR_HS2!H43</f>
        <v>73.30601980589549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SR_HS2!A66</f>
        <v>54</v>
      </c>
      <c r="B42" s="59" t="str">
        <f>SR_HS2!B66</f>
        <v>  Umelo vyrobené vlákna</v>
      </c>
      <c r="C42" s="152">
        <f>SR_HS2!C66</f>
        <v>46.062272</v>
      </c>
      <c r="D42" s="162">
        <f>SR_HS2!D66</f>
        <v>79.770192</v>
      </c>
      <c r="E42" s="163">
        <f>SR_HS2!E66</f>
        <v>29.631425</v>
      </c>
      <c r="F42" s="107">
        <f>E42/$E$11*100</f>
        <v>0.24277909564104153</v>
      </c>
      <c r="G42" s="153">
        <f>SR_HS2!F66</f>
        <v>45.555973</v>
      </c>
      <c r="H42" s="112">
        <f>G42/$G$11*100</f>
        <v>0.36451236518063684</v>
      </c>
      <c r="I42" s="176">
        <f>G42-E42</f>
        <v>15.924548000000001</v>
      </c>
      <c r="J42" s="146">
        <f>E42-C42</f>
        <v>-16.430847</v>
      </c>
      <c r="K42" s="118">
        <f>SR_HS2!G66</f>
        <v>64.32905654328124</v>
      </c>
      <c r="L42" s="52">
        <f>SR_HS2!H66</f>
        <v>57.10901761399798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SR_HS2!A30</f>
        <v>18</v>
      </c>
      <c r="B43" s="61" t="str">
        <f>SR_HS2!B30</f>
        <v>  Kakao a kakaové prípravky</v>
      </c>
      <c r="C43" s="157">
        <f>SR_HS2!C30</f>
        <v>52.856642</v>
      </c>
      <c r="D43" s="210">
        <f>SR_HS2!D30</f>
        <v>52.976431</v>
      </c>
      <c r="E43" s="167">
        <f>SR_HS2!E30</f>
        <v>44.000924</v>
      </c>
      <c r="F43" s="110">
        <f>E43/$E$11*100</f>
        <v>0.36051268327764185</v>
      </c>
      <c r="G43" s="158">
        <f>SR_HS2!F30</f>
        <v>41.35326</v>
      </c>
      <c r="H43" s="115">
        <f>G43/$G$11*100</f>
        <v>0.33088470331936104</v>
      </c>
      <c r="I43" s="179">
        <f>G43-E43</f>
        <v>-2.647663999999999</v>
      </c>
      <c r="J43" s="147">
        <f>E43-C43</f>
        <v>-8.855718000000003</v>
      </c>
      <c r="K43" s="132">
        <f>SR_HS2!G30</f>
        <v>83.24578016136553</v>
      </c>
      <c r="L43" s="63">
        <f>SR_HS2!H30</f>
        <v>78.05973188341056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SR_HS2!A83</f>
        <v>71</v>
      </c>
      <c r="B44" s="69" t="str">
        <f>SR_HS2!B83</f>
        <v>  Perly, drahokamy, drahé kovy; bižutéria; mince</v>
      </c>
      <c r="C44" s="150">
        <f>SR_HS2!C83</f>
        <v>17.682735</v>
      </c>
      <c r="D44" s="173">
        <f>SR_HS2!D83</f>
        <v>54.496162</v>
      </c>
      <c r="E44" s="161">
        <f>SR_HS2!E83</f>
        <v>22.474858</v>
      </c>
      <c r="F44" s="109">
        <f>E44/$E$11*100</f>
        <v>0.18414320944405568</v>
      </c>
      <c r="G44" s="151">
        <f>SR_HS2!F83</f>
        <v>40.628514</v>
      </c>
      <c r="H44" s="114">
        <f>G44/$G$11*100</f>
        <v>0.3250857079029926</v>
      </c>
      <c r="I44" s="175">
        <f>G44-E44</f>
        <v>18.153656</v>
      </c>
      <c r="J44" s="145">
        <f>E44-C44</f>
        <v>4.792123</v>
      </c>
      <c r="K44" s="120">
        <f>SR_HS2!G83</f>
        <v>127.10057578762562</v>
      </c>
      <c r="L44" s="48">
        <f>SR_HS2!H83</f>
        <v>74.55298228157793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SR_HS2!A50</f>
        <v>38</v>
      </c>
      <c r="B45" s="59" t="str">
        <f>SR_HS2!B50</f>
        <v>  Rôzne chemické výrobky</v>
      </c>
      <c r="C45" s="152">
        <f>SR_HS2!C50</f>
        <v>172.635507</v>
      </c>
      <c r="D45" s="162">
        <f>SR_HS2!D50</f>
        <v>56.955733</v>
      </c>
      <c r="E45" s="163">
        <f>SR_HS2!E50</f>
        <v>152.786188</v>
      </c>
      <c r="F45" s="107">
        <f>E45/$E$11*100</f>
        <v>1.2518227708954988</v>
      </c>
      <c r="G45" s="153">
        <f>SR_HS2!F50</f>
        <v>39.947077</v>
      </c>
      <c r="H45" s="112">
        <f>G45/$G$11*100</f>
        <v>0.31963324588244485</v>
      </c>
      <c r="I45" s="176">
        <f>G45-E45</f>
        <v>-112.839111</v>
      </c>
      <c r="J45" s="146">
        <f>E45-C45</f>
        <v>-19.84931899999998</v>
      </c>
      <c r="K45" s="118">
        <f>SR_HS2!G50</f>
        <v>88.50218049291564</v>
      </c>
      <c r="L45" s="52">
        <f>SR_HS2!H50</f>
        <v>70.13706065375368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SR_HS2!A34</f>
        <v>22</v>
      </c>
      <c r="B46" s="59" t="str">
        <f>SR_HS2!B34</f>
        <v>  Nápoje, liehoviny a ocot</v>
      </c>
      <c r="C46" s="152">
        <f>SR_HS2!C34</f>
        <v>81.680556</v>
      </c>
      <c r="D46" s="170">
        <f>SR_HS2!D34</f>
        <v>49.088357</v>
      </c>
      <c r="E46" s="163">
        <f>SR_HS2!E34</f>
        <v>67.297273</v>
      </c>
      <c r="F46" s="107">
        <f>E46/$E$11*100</f>
        <v>0.5513866133015297</v>
      </c>
      <c r="G46" s="153">
        <f>SR_HS2!F34</f>
        <v>38.672764</v>
      </c>
      <c r="H46" s="112">
        <f>G46/$G$11*100</f>
        <v>0.3094369353874318</v>
      </c>
      <c r="I46" s="176">
        <f>G46-E46</f>
        <v>-28.624509000000003</v>
      </c>
      <c r="J46" s="146">
        <f>E46-C46</f>
        <v>-14.383282999999992</v>
      </c>
      <c r="K46" s="118">
        <f>SR_HS2!G34</f>
        <v>82.3908115904598</v>
      </c>
      <c r="L46" s="52">
        <f>SR_HS2!H34</f>
        <v>78.7819482326532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SR_HS2!A33</f>
        <v>21</v>
      </c>
      <c r="B47" s="59" t="str">
        <f>SR_HS2!B33</f>
        <v>  Rôzne jedlé prípravky</v>
      </c>
      <c r="C47" s="152">
        <f>SR_HS2!C33</f>
        <v>65.770843</v>
      </c>
      <c r="D47" s="162">
        <f>SR_HS2!D33</f>
        <v>32.861061</v>
      </c>
      <c r="E47" s="163">
        <f>SR_HS2!E33</f>
        <v>69.241061</v>
      </c>
      <c r="F47" s="107">
        <f>E47/$E$11*100</f>
        <v>0.5673126476639646</v>
      </c>
      <c r="G47" s="153">
        <f>SR_HS2!F33</f>
        <v>37.537777</v>
      </c>
      <c r="H47" s="112">
        <f>G47/$G$11*100</f>
        <v>0.3003554304041165</v>
      </c>
      <c r="I47" s="176">
        <f>G47-E47</f>
        <v>-31.703284000000004</v>
      </c>
      <c r="J47" s="146">
        <f>E47-C47</f>
        <v>3.4702180000000027</v>
      </c>
      <c r="K47" s="118">
        <f>SR_HS2!G33</f>
        <v>105.27622551530926</v>
      </c>
      <c r="L47" s="52">
        <f>SR_HS2!H33</f>
        <v>114.23178636867506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SR_HS2!A40</f>
        <v>28</v>
      </c>
      <c r="B48" s="59" t="str">
        <f>SR_HS2!B40</f>
        <v>  Anorganické chemikálie</v>
      </c>
      <c r="C48" s="152">
        <f>SR_HS2!C40</f>
        <v>89.587784</v>
      </c>
      <c r="D48" s="162">
        <f>SR_HS2!D40</f>
        <v>36.654102</v>
      </c>
      <c r="E48" s="163">
        <f>SR_HS2!E40</f>
        <v>70.462133</v>
      </c>
      <c r="F48" s="107">
        <f>E48/$E$11*100</f>
        <v>0.5773172544580217</v>
      </c>
      <c r="G48" s="153">
        <f>SR_HS2!F40</f>
        <v>34.54209</v>
      </c>
      <c r="H48" s="112">
        <f>G48/$G$11*100</f>
        <v>0.2763856876502764</v>
      </c>
      <c r="I48" s="176">
        <f>G48-E48</f>
        <v>-35.92004299999999</v>
      </c>
      <c r="J48" s="146">
        <f>E48-C48</f>
        <v>-19.125651000000005</v>
      </c>
      <c r="K48" s="118">
        <f>SR_HS2!G40</f>
        <v>78.65149672638402</v>
      </c>
      <c r="L48" s="52">
        <f>SR_HS2!H40</f>
        <v>94.23799279000205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SR_HS2!A24</f>
        <v>12</v>
      </c>
      <c r="B49" s="50" t="str">
        <f>SR_HS2!B24</f>
        <v>  Olejnaté semená a plody; priemyselné a liečivé rastliny; slama</v>
      </c>
      <c r="C49" s="152">
        <f>SR_HS2!C24</f>
        <v>19.512191</v>
      </c>
      <c r="D49" s="170">
        <f>SR_HS2!D24</f>
        <v>43.613239</v>
      </c>
      <c r="E49" s="163">
        <f>SR_HS2!E24</f>
        <v>17.514231</v>
      </c>
      <c r="F49" s="107">
        <f>E49/$E$11*100</f>
        <v>0.14349931409064176</v>
      </c>
      <c r="G49" s="153">
        <f>SR_HS2!F24</f>
        <v>34.259277</v>
      </c>
      <c r="H49" s="112">
        <f>G49/$G$11*100</f>
        <v>0.2741227827281527</v>
      </c>
      <c r="I49" s="176">
        <f>G49-E49</f>
        <v>16.745046</v>
      </c>
      <c r="J49" s="146">
        <f>E49-C49</f>
        <v>-1.9979600000000026</v>
      </c>
      <c r="K49" s="118">
        <f>SR_HS2!G24</f>
        <v>89.76045283689565</v>
      </c>
      <c r="L49" s="52">
        <f>SR_HS2!H24</f>
        <v>78.55247118885161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SR_HS2!A23</f>
        <v>11</v>
      </c>
      <c r="B50" s="50" t="str">
        <f>SR_HS2!B23</f>
        <v>  Mlynské výrobky; slad; škroby; inulín; pšeničný lepok</v>
      </c>
      <c r="C50" s="152">
        <f>SR_HS2!C23</f>
        <v>6.531574</v>
      </c>
      <c r="D50" s="162">
        <f>SR_HS2!D23</f>
        <v>52.588857</v>
      </c>
      <c r="E50" s="163">
        <f>SR_HS2!E23</f>
        <v>6.727331</v>
      </c>
      <c r="F50" s="107">
        <f>E50/$E$11*100</f>
        <v>0.05511902773011907</v>
      </c>
      <c r="G50" s="153">
        <f>SR_HS2!F23</f>
        <v>29.764179</v>
      </c>
      <c r="H50" s="112">
        <f>G50/$G$11*100</f>
        <v>0.238155626375269</v>
      </c>
      <c r="I50" s="176">
        <f>G50-E50</f>
        <v>23.036848</v>
      </c>
      <c r="J50" s="146">
        <f>E50-C50</f>
        <v>0.1957570000000004</v>
      </c>
      <c r="K50" s="118">
        <f>SR_HS2!G23</f>
        <v>102.99708768514297</v>
      </c>
      <c r="L50" s="52">
        <f>SR_HS2!H23</f>
        <v>56.59788156262837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SR_HS2!A107</f>
        <v>96</v>
      </c>
      <c r="B51" s="59" t="str">
        <f>SR_HS2!B107</f>
        <v>  Rôzne výrobky</v>
      </c>
      <c r="C51" s="152">
        <f>SR_HS2!C107</f>
        <v>37.421243</v>
      </c>
      <c r="D51" s="170">
        <f>SR_HS2!D107</f>
        <v>26.845011</v>
      </c>
      <c r="E51" s="163">
        <f>SR_HS2!E107</f>
        <v>34.259649</v>
      </c>
      <c r="F51" s="107">
        <f>E51/$E$11*100</f>
        <v>0.2806995141542978</v>
      </c>
      <c r="G51" s="153">
        <f>SR_HS2!F107</f>
        <v>28.467319</v>
      </c>
      <c r="H51" s="112">
        <f>G51/$G$11*100</f>
        <v>0.22777890791711727</v>
      </c>
      <c r="I51" s="176">
        <f>G51-E51</f>
        <v>-5.792330000000003</v>
      </c>
      <c r="J51" s="146">
        <f>E51-C51</f>
        <v>-3.161593999999994</v>
      </c>
      <c r="K51" s="118">
        <f>SR_HS2!G107</f>
        <v>91.55133890127595</v>
      </c>
      <c r="L51" s="52">
        <f>SR_HS2!H107</f>
        <v>106.04323835069391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SR_HS2!A13</f>
        <v>01</v>
      </c>
      <c r="B52" s="208" t="str">
        <f>SR_HS2!B13</f>
        <v>  Živé zvieratá</v>
      </c>
      <c r="C52" s="152">
        <f>SR_HS2!C13</f>
        <v>16.40768</v>
      </c>
      <c r="D52" s="162">
        <f>SR_HS2!D13</f>
        <v>32.080774</v>
      </c>
      <c r="E52" s="163">
        <f>SR_HS2!E13</f>
        <v>14.006839</v>
      </c>
      <c r="F52" s="107">
        <f>E52/$E$11*100</f>
        <v>0.11476220617839576</v>
      </c>
      <c r="G52" s="153">
        <f>SR_HS2!F13</f>
        <v>27.66023</v>
      </c>
      <c r="H52" s="112">
        <f>G52/$G$11*100</f>
        <v>0.2213210517694443</v>
      </c>
      <c r="I52" s="176">
        <f>G52-E52</f>
        <v>13.653391</v>
      </c>
      <c r="J52" s="146">
        <f>E52-C52</f>
        <v>-2.400841</v>
      </c>
      <c r="K52" s="118">
        <f>SR_HS2!G13</f>
        <v>85.36757786597497</v>
      </c>
      <c r="L52" s="52">
        <f>SR_HS2!H13</f>
        <v>86.22058183508913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SR_HS2!A80</f>
        <v>68</v>
      </c>
      <c r="B53" s="61" t="str">
        <f>SR_HS2!B80</f>
        <v>  Predmety z kameňa, sadry, cementu, azbestu, sľudy</v>
      </c>
      <c r="C53" s="157">
        <f>SR_HS2!C80</f>
        <v>58.98679</v>
      </c>
      <c r="D53" s="166">
        <f>SR_HS2!D80</f>
        <v>43.227821</v>
      </c>
      <c r="E53" s="167">
        <f>SR_HS2!E80</f>
        <v>36.10121</v>
      </c>
      <c r="F53" s="110">
        <f>E53/$E$11*100</f>
        <v>0.2957879722405293</v>
      </c>
      <c r="G53" s="158">
        <f>SR_HS2!F80</f>
        <v>26.589329</v>
      </c>
      <c r="H53" s="115">
        <f>G53/$G$11*100</f>
        <v>0.21275232563589624</v>
      </c>
      <c r="I53" s="179">
        <f>G53-E53</f>
        <v>-9.511881000000002</v>
      </c>
      <c r="J53" s="147">
        <f>E53-C53</f>
        <v>-22.885579999999997</v>
      </c>
      <c r="K53" s="121">
        <f>SR_HS2!G80</f>
        <v>61.20219459306059</v>
      </c>
      <c r="L53" s="63">
        <f>SR_HS2!H80</f>
        <v>61.50976011490378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SR_HS2!A31</f>
        <v>19</v>
      </c>
      <c r="B54" s="65" t="str">
        <f>SR_HS2!B31</f>
        <v>  Prípravky z obilia, múky, škrobu alebo z mlieka; cukrárske výrobky</v>
      </c>
      <c r="C54" s="159">
        <f>SR_HS2!C31</f>
        <v>62.219193</v>
      </c>
      <c r="D54" s="168">
        <f>SR_HS2!D31</f>
        <v>29.428853</v>
      </c>
      <c r="E54" s="169">
        <f>SR_HS2!E31</f>
        <v>58.790941</v>
      </c>
      <c r="F54" s="111">
        <f>E54/$E$11*100</f>
        <v>0.4816917002090122</v>
      </c>
      <c r="G54" s="154">
        <f>SR_HS2!F31</f>
        <v>23.825153</v>
      </c>
      <c r="H54" s="116">
        <f>G54/$G$11*100</f>
        <v>0.19063499907730092</v>
      </c>
      <c r="I54" s="177">
        <f>G54-E54</f>
        <v>-34.965787999999996</v>
      </c>
      <c r="J54" s="145">
        <f>E54-C54</f>
        <v>-3.4282520000000005</v>
      </c>
      <c r="K54" s="122">
        <f>SR_HS2!G31</f>
        <v>94.4900410392658</v>
      </c>
      <c r="L54" s="67">
        <f>SR_HS2!H31</f>
        <v>80.95848315936745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SR_HS2!A93</f>
        <v>82</v>
      </c>
      <c r="B55" s="59" t="str">
        <f>SR_HS2!B93</f>
        <v>  Nástroje, náradie, nožiarsky tovar, lyžice a vidličky</v>
      </c>
      <c r="C55" s="152">
        <f>SR_HS2!C93</f>
        <v>82.799968</v>
      </c>
      <c r="D55" s="162">
        <f>SR_HS2!D93</f>
        <v>34.225148</v>
      </c>
      <c r="E55" s="163">
        <f>SR_HS2!E93</f>
        <v>53.686683</v>
      </c>
      <c r="F55" s="107">
        <f>E55/$E$11*100</f>
        <v>0.43987099326837226</v>
      </c>
      <c r="G55" s="153">
        <f>SR_HS2!F93</f>
        <v>22.797995</v>
      </c>
      <c r="H55" s="112">
        <f>G55/$G$11*100</f>
        <v>0.18241627895482185</v>
      </c>
      <c r="I55" s="176">
        <f>G55-E55</f>
        <v>-30.888688000000002</v>
      </c>
      <c r="J55" s="146">
        <f>E55-C55</f>
        <v>-29.113285000000005</v>
      </c>
      <c r="K55" s="118">
        <f>SR_HS2!G93</f>
        <v>64.83901418899099</v>
      </c>
      <c r="L55" s="52">
        <f>SR_HS2!H93</f>
        <v>66.61182297882247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SR_HS2!A44</f>
        <v>32</v>
      </c>
      <c r="B56" s="59" t="str">
        <f>SR_HS2!B44</f>
        <v>  Farbiarske výťažky; taníny; farbivá, pigmenty; laky; tmely</v>
      </c>
      <c r="C56" s="152">
        <f>SR_HS2!C44</f>
        <v>102.955007</v>
      </c>
      <c r="D56" s="170">
        <f>SR_HS2!D44</f>
        <v>21.620448</v>
      </c>
      <c r="E56" s="163">
        <f>SR_HS2!E44</f>
        <v>78.802699</v>
      </c>
      <c r="F56" s="107">
        <f>E56/$E$11*100</f>
        <v>0.6456539973117461</v>
      </c>
      <c r="G56" s="153">
        <f>SR_HS2!F44</f>
        <v>22.552364</v>
      </c>
      <c r="H56" s="112">
        <f>G56/$G$11*100</f>
        <v>0.1804508827427448</v>
      </c>
      <c r="I56" s="176">
        <f>G56-E56</f>
        <v>-56.25033500000001</v>
      </c>
      <c r="J56" s="146">
        <f>E56-C56</f>
        <v>-24.15230799999999</v>
      </c>
      <c r="K56" s="118">
        <f>SR_HS2!G44</f>
        <v>76.54090975876483</v>
      </c>
      <c r="L56" s="52">
        <f>SR_HS2!H44</f>
        <v>104.31034546555186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SR_HS2!A14</f>
        <v>02</v>
      </c>
      <c r="B57" s="50" t="str">
        <f>SR_HS2!B14</f>
        <v>  Mäso a jedlé droby</v>
      </c>
      <c r="C57" s="152">
        <f>SR_HS2!C14</f>
        <v>80.994598</v>
      </c>
      <c r="D57" s="162">
        <f>SR_HS2!D14</f>
        <v>30.595099</v>
      </c>
      <c r="E57" s="163">
        <f>SR_HS2!E14</f>
        <v>88.269417</v>
      </c>
      <c r="F57" s="107">
        <f>E57/$E$11*100</f>
        <v>0.7232176391119218</v>
      </c>
      <c r="G57" s="153">
        <f>SR_HS2!F14</f>
        <v>20.922577</v>
      </c>
      <c r="H57" s="112">
        <f>G57/$G$11*100</f>
        <v>0.16741027631972635</v>
      </c>
      <c r="I57" s="176">
        <f>G57-E57</f>
        <v>-67.34684</v>
      </c>
      <c r="J57" s="146">
        <f>E57-C57</f>
        <v>7.274819000000008</v>
      </c>
      <c r="K57" s="118">
        <f>SR_HS2!G14</f>
        <v>108.98185703693474</v>
      </c>
      <c r="L57" s="52">
        <f>SR_HS2!H14</f>
        <v>68.38538747660206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SR_HS2!A75</f>
        <v>63</v>
      </c>
      <c r="B58" s="59" t="str">
        <f>SR_HS2!B75</f>
        <v>  Celkom dohotovené textilné výrobky; súpravy; obnosené odevy</v>
      </c>
      <c r="C58" s="152">
        <f>SR_HS2!C75</f>
        <v>30.850557</v>
      </c>
      <c r="D58" s="162">
        <f>SR_HS2!D75</f>
        <v>27.883979</v>
      </c>
      <c r="E58" s="163">
        <f>SR_HS2!E75</f>
        <v>35.245715</v>
      </c>
      <c r="F58" s="107">
        <f>E58/$E$11*100</f>
        <v>0.288778646754987</v>
      </c>
      <c r="G58" s="153">
        <f>SR_HS2!F75</f>
        <v>20.762213</v>
      </c>
      <c r="H58" s="112">
        <f>G58/$G$11*100</f>
        <v>0.16612713698408252</v>
      </c>
      <c r="I58" s="176">
        <f>G58-E58</f>
        <v>-14.483501999999998</v>
      </c>
      <c r="J58" s="146">
        <f>E58-C58</f>
        <v>4.395157999999999</v>
      </c>
      <c r="K58" s="118">
        <f>SR_HS2!G75</f>
        <v>114.24660825410704</v>
      </c>
      <c r="L58" s="52">
        <f>SR_HS2!H75</f>
        <v>74.45929076334478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82.107864</v>
      </c>
      <c r="D59" s="162">
        <f>SR_HS2!D20</f>
        <v>24.567222</v>
      </c>
      <c r="E59" s="163">
        <f>SR_HS2!E20</f>
        <v>63.809503</v>
      </c>
      <c r="F59" s="107">
        <f>E59/$E$11*100</f>
        <v>0.5228102742829387</v>
      </c>
      <c r="G59" s="153">
        <f>SR_HS2!F20</f>
        <v>20.415791</v>
      </c>
      <c r="H59" s="112">
        <f>G59/$G$11*100</f>
        <v>0.1633552698883977</v>
      </c>
      <c r="I59" s="176">
        <f>G59-E59</f>
        <v>-43.393712</v>
      </c>
      <c r="J59" s="146">
        <f>E59-C59</f>
        <v>-18.298361000000007</v>
      </c>
      <c r="K59" s="118">
        <f>SR_HS2!G20</f>
        <v>77.71424062377264</v>
      </c>
      <c r="L59" s="52">
        <f>SR_HS2!H20</f>
        <v>83.10174833768343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SR_HS2!A45</f>
        <v>33</v>
      </c>
      <c r="B60" s="59" t="str">
        <f>SR_HS2!B45</f>
        <v>  Silice a rezinoidy; voňavkárske, kozmetické a toaletné prípravky</v>
      </c>
      <c r="C60" s="152">
        <f>SR_HS2!C45</f>
        <v>67.46701</v>
      </c>
      <c r="D60" s="170">
        <f>SR_HS2!D45</f>
        <v>42.062469</v>
      </c>
      <c r="E60" s="163">
        <f>SR_HS2!E45</f>
        <v>62.816082</v>
      </c>
      <c r="F60" s="107">
        <f>E60/$E$11*100</f>
        <v>0.5146708799753473</v>
      </c>
      <c r="G60" s="153">
        <f>SR_HS2!F45</f>
        <v>19.922673</v>
      </c>
      <c r="H60" s="112">
        <f>G60/$G$11*100</f>
        <v>0.1594096268331359</v>
      </c>
      <c r="I60" s="176">
        <f>G60-E60</f>
        <v>-42.893409000000005</v>
      </c>
      <c r="J60" s="146">
        <f>E60-C60</f>
        <v>-4.650928</v>
      </c>
      <c r="K60" s="118">
        <f>SR_HS2!G45</f>
        <v>93.10636709704491</v>
      </c>
      <c r="L60" s="52">
        <f>SR_HS2!H45</f>
        <v>47.36448780503113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SR_HS2!A29</f>
        <v>17</v>
      </c>
      <c r="B61" s="59" t="str">
        <f>SR_HS2!B29</f>
        <v>  Cukor a cukrovinky</v>
      </c>
      <c r="C61" s="152">
        <f>SR_HS2!C29</f>
        <v>24.031659</v>
      </c>
      <c r="D61" s="162">
        <f>SR_HS2!D29</f>
        <v>50.287911</v>
      </c>
      <c r="E61" s="163">
        <f>SR_HS2!E29</f>
        <v>35.16915</v>
      </c>
      <c r="F61" s="107">
        <f>E61/$E$11*100</f>
        <v>0.2881513268924507</v>
      </c>
      <c r="G61" s="153">
        <f>SR_HS2!F29</f>
        <v>19.708244</v>
      </c>
      <c r="H61" s="112">
        <f>G61/$G$11*100</f>
        <v>0.15769389085372176</v>
      </c>
      <c r="I61" s="176">
        <f>G61-E61</f>
        <v>-15.460906000000001</v>
      </c>
      <c r="J61" s="146">
        <f>E61-C61</f>
        <v>11.137491</v>
      </c>
      <c r="K61" s="118">
        <f>SR_HS2!G29</f>
        <v>146.3450775495774</v>
      </c>
      <c r="L61" s="52">
        <f>SR_HS2!H29</f>
        <v>39.190818644266216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SR_HS2!A67</f>
        <v>55</v>
      </c>
      <c r="B62" s="59" t="str">
        <f>SR_HS2!B67</f>
        <v>  Umelo vyrobené strižné vlákna</v>
      </c>
      <c r="C62" s="152">
        <f>SR_HS2!C67</f>
        <v>26.567771</v>
      </c>
      <c r="D62" s="162">
        <f>SR_HS2!D67</f>
        <v>23.613488</v>
      </c>
      <c r="E62" s="163">
        <f>SR_HS2!E67</f>
        <v>38.277652</v>
      </c>
      <c r="F62" s="107">
        <f>E62/$E$11*100</f>
        <v>0.3136202101594002</v>
      </c>
      <c r="G62" s="153">
        <f>SR_HS2!F67</f>
        <v>19.546581</v>
      </c>
      <c r="H62" s="112">
        <f>G62/$G$11*100</f>
        <v>0.15640035767658605</v>
      </c>
      <c r="I62" s="176">
        <f>G62-E62</f>
        <v>-18.731071000000004</v>
      </c>
      <c r="J62" s="146">
        <f>E62-C62</f>
        <v>11.709881000000003</v>
      </c>
      <c r="K62" s="118">
        <f>SR_HS2!G67</f>
        <v>144.07551164152989</v>
      </c>
      <c r="L62" s="52">
        <f>SR_HS2!H67</f>
        <v>82.77718649612459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SR_HS2!A53</f>
        <v>41</v>
      </c>
      <c r="B63" s="68" t="str">
        <f>SR_HS2!B53</f>
        <v>  Surové kože a kožky (iné ako kožušiny) a usne</v>
      </c>
      <c r="C63" s="155">
        <f>SR_HS2!C53</f>
        <v>70.821697</v>
      </c>
      <c r="D63" s="164">
        <f>SR_HS2!D53</f>
        <v>33.037906</v>
      </c>
      <c r="E63" s="165">
        <f>SR_HS2!E53</f>
        <v>36.043299</v>
      </c>
      <c r="F63" s="108">
        <f>E63/$E$11*100</f>
        <v>0.2953134901591691</v>
      </c>
      <c r="G63" s="156">
        <f>SR_HS2!F53</f>
        <v>17.935306</v>
      </c>
      <c r="H63" s="113">
        <f>G63/$G$11*100</f>
        <v>0.14350787349659874</v>
      </c>
      <c r="I63" s="178">
        <f>G63-E63</f>
        <v>-18.107992999999997</v>
      </c>
      <c r="J63" s="147">
        <f>E63-C63</f>
        <v>-34.778398</v>
      </c>
      <c r="K63" s="119">
        <f>SR_HS2!G53</f>
        <v>50.893017997012976</v>
      </c>
      <c r="L63" s="56">
        <f>SR_HS2!H53</f>
        <v>54.2870543914012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SR_HS2!A46</f>
        <v>34</v>
      </c>
      <c r="B64" s="69" t="str">
        <f>SR_HS2!B46</f>
        <v>  Mydlo, pracie, čistiace prípravky, vosky, sviečky; modelovacie pasty</v>
      </c>
      <c r="C64" s="150">
        <f>SR_HS2!C46</f>
        <v>63.321209</v>
      </c>
      <c r="D64" s="160">
        <f>SR_HS2!D46</f>
        <v>25.300891</v>
      </c>
      <c r="E64" s="161">
        <f>SR_HS2!E46</f>
        <v>51.588459</v>
      </c>
      <c r="F64" s="109">
        <f>E64/$E$11*100</f>
        <v>0.4226796187336569</v>
      </c>
      <c r="G64" s="151">
        <f>SR_HS2!F46</f>
        <v>17.833713</v>
      </c>
      <c r="H64" s="114">
        <f>G64/$G$11*100</f>
        <v>0.14269498547605755</v>
      </c>
      <c r="I64" s="175">
        <f>G64-E64</f>
        <v>-33.754746</v>
      </c>
      <c r="J64" s="145">
        <f>E64-C64</f>
        <v>-11.732750000000003</v>
      </c>
      <c r="K64" s="120">
        <f>SR_HS2!G46</f>
        <v>81.47105814104087</v>
      </c>
      <c r="L64" s="48">
        <f>SR_HS2!H46</f>
        <v>70.48650183900638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 t="str">
        <f>SR_HS2!A27</f>
        <v>15</v>
      </c>
      <c r="B65" s="59" t="str">
        <f>SR_HS2!B27</f>
        <v>  Živočíšne a rastlinné tuky a oleje; upravené jedlé tuky; vosky</v>
      </c>
      <c r="C65" s="152">
        <f>SR_HS2!C27</f>
        <v>55.19621</v>
      </c>
      <c r="D65" s="162">
        <f>SR_HS2!D27</f>
        <v>17.534924</v>
      </c>
      <c r="E65" s="163">
        <f>SR_HS2!E27</f>
        <v>47.493342</v>
      </c>
      <c r="F65" s="107">
        <f>E65/$E$11*100</f>
        <v>0.38912710474540774</v>
      </c>
      <c r="G65" s="153">
        <f>SR_HS2!F27</f>
        <v>16.751685</v>
      </c>
      <c r="H65" s="112">
        <f>G65/$G$11*100</f>
        <v>0.1340372275686219</v>
      </c>
      <c r="I65" s="176">
        <f>G65-E65</f>
        <v>-30.741657</v>
      </c>
      <c r="J65" s="146">
        <f>E65-C65</f>
        <v>-7.702868000000002</v>
      </c>
      <c r="K65" s="118">
        <f>SR_HS2!G27</f>
        <v>86.04457081382942</v>
      </c>
      <c r="L65" s="52">
        <f>SR_HS2!H27</f>
        <v>95.5332626477309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SR_HS2!A21</f>
        <v>09</v>
      </c>
      <c r="B66" s="50" t="str">
        <f>SR_HS2!B21</f>
        <v>  Káva, čaj, maté a koreniny</v>
      </c>
      <c r="C66" s="152">
        <f>SR_HS2!C21</f>
        <v>35.999232</v>
      </c>
      <c r="D66" s="170">
        <f>SR_HS2!D21</f>
        <v>16.759691</v>
      </c>
      <c r="E66" s="163">
        <f>SR_HS2!E21</f>
        <v>29.575969</v>
      </c>
      <c r="F66" s="107">
        <f>E66/$E$11*100</f>
        <v>0.24232472810630873</v>
      </c>
      <c r="G66" s="153">
        <f>SR_HS2!F21</f>
        <v>16.000332</v>
      </c>
      <c r="H66" s="112">
        <f>G66/$G$11*100</f>
        <v>0.12802533843356675</v>
      </c>
      <c r="I66" s="176">
        <f>G66-E66</f>
        <v>-13.575637</v>
      </c>
      <c r="J66" s="146">
        <f>E66-C66</f>
        <v>-6.423262999999999</v>
      </c>
      <c r="K66" s="118">
        <f>SR_HS2!G21</f>
        <v>82.15722213184992</v>
      </c>
      <c r="L66" s="52">
        <f>SR_HS2!H21</f>
        <v>95.4691348426412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SR_HS2!A59</f>
        <v>47</v>
      </c>
      <c r="B67" s="59" t="str">
        <f>SR_HS2!B59</f>
        <v>  Vláknina z dreva alebo iných celulózových vláknin; zberový papier</v>
      </c>
      <c r="C67" s="152">
        <f>SR_HS2!C59</f>
        <v>33.718483</v>
      </c>
      <c r="D67" s="162">
        <f>SR_HS2!D59</f>
        <v>30.63299</v>
      </c>
      <c r="E67" s="163">
        <f>SR_HS2!E59</f>
        <v>21.986573</v>
      </c>
      <c r="F67" s="107">
        <f>E67/$E$11*100</f>
        <v>0.18014254492268736</v>
      </c>
      <c r="G67" s="153">
        <f>SR_HS2!F59</f>
        <v>15.970805</v>
      </c>
      <c r="H67" s="112">
        <f>G67/$G$11*100</f>
        <v>0.12778908057542182</v>
      </c>
      <c r="I67" s="176">
        <f>G67-E67</f>
        <v>-6.015768</v>
      </c>
      <c r="J67" s="146">
        <f>E67-C67</f>
        <v>-11.73191</v>
      </c>
      <c r="K67" s="118">
        <f>SR_HS2!G59</f>
        <v>65.20629353343091</v>
      </c>
      <c r="L67" s="52">
        <f>SR_HS2!H59</f>
        <v>52.135965180023234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SR_HS2!A72</f>
        <v>60</v>
      </c>
      <c r="B68" s="59" t="str">
        <f>SR_HS2!B72</f>
        <v>  Pletené alebo háčkované textílie</v>
      </c>
      <c r="C68" s="152">
        <f>SR_HS2!C72</f>
        <v>15.542375</v>
      </c>
      <c r="D68" s="170">
        <f>SR_HS2!D72</f>
        <v>12.137499</v>
      </c>
      <c r="E68" s="163">
        <f>SR_HS2!E72</f>
        <v>12.901802</v>
      </c>
      <c r="F68" s="107">
        <f>E68/$E$11*100</f>
        <v>0.10570830871953613</v>
      </c>
      <c r="G68" s="153">
        <f>SR_HS2!F72</f>
        <v>15.174442</v>
      </c>
      <c r="H68" s="112">
        <f>G68/$G$11*100</f>
        <v>0.12141704763316973</v>
      </c>
      <c r="I68" s="176">
        <f>G68-E68</f>
        <v>2.272640000000001</v>
      </c>
      <c r="J68" s="146">
        <f>E68-C68</f>
        <v>-2.640573</v>
      </c>
      <c r="K68" s="118">
        <f>SR_HS2!G72</f>
        <v>83.01049228319353</v>
      </c>
      <c r="L68" s="52">
        <f>SR_HS2!H72</f>
        <v>125.02115963099155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SR_HS2!A19</f>
        <v>07</v>
      </c>
      <c r="B69" s="50" t="str">
        <f>SR_HS2!B19</f>
        <v>  Zelenina, jedlé rastliny, korene a hľuzy</v>
      </c>
      <c r="C69" s="152">
        <f>SR_HS2!C19</f>
        <v>64.392393</v>
      </c>
      <c r="D69" s="170">
        <f>SR_HS2!D19</f>
        <v>15.914715</v>
      </c>
      <c r="E69" s="163">
        <f>SR_HS2!E19</f>
        <v>57.194317</v>
      </c>
      <c r="F69" s="107">
        <f>E69/$E$11*100</f>
        <v>0.46861008395873793</v>
      </c>
      <c r="G69" s="153">
        <f>SR_HS2!F19</f>
        <v>15.098401</v>
      </c>
      <c r="H69" s="112">
        <f>G69/$G$11*100</f>
        <v>0.12080861183572335</v>
      </c>
      <c r="I69" s="176">
        <f>G69-E69</f>
        <v>-42.095915999999995</v>
      </c>
      <c r="J69" s="146">
        <f>E69-C69</f>
        <v>-7.198076</v>
      </c>
      <c r="K69" s="118">
        <f>SR_HS2!G19</f>
        <v>88.82154294219194</v>
      </c>
      <c r="L69" s="52">
        <f>SR_HS2!H19</f>
        <v>94.87069671056003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SR_HS2!A100</f>
        <v>89</v>
      </c>
      <c r="B70" s="59" t="str">
        <f>SR_HS2!B100</f>
        <v>  Lode, člny a plávajúce konštrukcie</v>
      </c>
      <c r="C70" s="152">
        <f>SR_HS2!C100</f>
        <v>1.329913</v>
      </c>
      <c r="D70" s="162">
        <f>SR_HS2!D100</f>
        <v>21.843092</v>
      </c>
      <c r="E70" s="163">
        <f>SR_HS2!E100</f>
        <v>1.226756</v>
      </c>
      <c r="F70" s="107">
        <f>E70/$E$11*100</f>
        <v>0.010051177499975838</v>
      </c>
      <c r="G70" s="153">
        <f>SR_HS2!F100</f>
        <v>14.558058</v>
      </c>
      <c r="H70" s="112">
        <f>G70/$G$11*100</f>
        <v>0.11648510183323035</v>
      </c>
      <c r="I70" s="176">
        <f>G70-E70</f>
        <v>13.331302</v>
      </c>
      <c r="J70" s="146">
        <f>E70-C70</f>
        <v>-0.10315699999999994</v>
      </c>
      <c r="K70" s="118">
        <f>SR_HS2!G100</f>
        <v>92.2433271950872</v>
      </c>
      <c r="L70" s="52">
        <f>SR_HS2!H100</f>
        <v>66.64833898058023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SR_HS2!A68</f>
        <v>56</v>
      </c>
      <c r="B71" s="59" t="str">
        <f>SR_HS2!B68</f>
        <v>  Vata, plsť a netkané textílie; špeciálne priadze; motúzy, šnúry, laná</v>
      </c>
      <c r="C71" s="152">
        <f>SR_HS2!C68</f>
        <v>38.296737</v>
      </c>
      <c r="D71" s="170">
        <f>SR_HS2!D68</f>
        <v>19.546526</v>
      </c>
      <c r="E71" s="163">
        <f>SR_HS2!E68</f>
        <v>26.753695</v>
      </c>
      <c r="F71" s="107">
        <f>E71/$E$11*100</f>
        <v>0.2192009961436635</v>
      </c>
      <c r="G71" s="153">
        <f>SR_HS2!F68</f>
        <v>13.285533</v>
      </c>
      <c r="H71" s="112">
        <f>G71/$G$11*100</f>
        <v>0.1063030978729266</v>
      </c>
      <c r="I71" s="176">
        <f>G71-E71</f>
        <v>-13.468162000000001</v>
      </c>
      <c r="J71" s="146">
        <f>E71-C71</f>
        <v>-11.543042</v>
      </c>
      <c r="K71" s="118">
        <f>SR_HS2!G68</f>
        <v>69.85894124609102</v>
      </c>
      <c r="L71" s="52">
        <f>SR_HS2!H68</f>
        <v>67.9687684655575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SR_HS2!A81</f>
        <v>69</v>
      </c>
      <c r="B72" s="59" t="str">
        <f>SR_HS2!B81</f>
        <v>  Keramické výrobky</v>
      </c>
      <c r="C72" s="152">
        <f>SR_HS2!C81</f>
        <v>52.781458</v>
      </c>
      <c r="D72" s="162">
        <f>SR_HS2!D81</f>
        <v>25.676388</v>
      </c>
      <c r="E72" s="163">
        <f>SR_HS2!E81</f>
        <v>38.605804</v>
      </c>
      <c r="F72" s="107">
        <f>E72/$E$11*100</f>
        <v>0.3163088572896951</v>
      </c>
      <c r="G72" s="153">
        <f>SR_HS2!F81</f>
        <v>13.144869</v>
      </c>
      <c r="H72" s="112">
        <f>G72/$G$11*100</f>
        <v>0.10517758646444962</v>
      </c>
      <c r="I72" s="176">
        <f>G72-E72</f>
        <v>-25.460935</v>
      </c>
      <c r="J72" s="146">
        <f>E72-C72</f>
        <v>-14.175654000000002</v>
      </c>
      <c r="K72" s="118">
        <f>SR_HS2!G81</f>
        <v>73.14273887621671</v>
      </c>
      <c r="L72" s="52">
        <f>SR_HS2!H81</f>
        <v>51.194385285033086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SR_HS2!A35</f>
        <v>23</v>
      </c>
      <c r="B73" s="61" t="str">
        <f>SR_HS2!B35</f>
        <v>  Zvyšky a odpady v potravinárskom priemysle; pripravené krmivo</v>
      </c>
      <c r="C73" s="157">
        <f>SR_HS2!C35</f>
        <v>50.100211</v>
      </c>
      <c r="D73" s="174">
        <f>SR_HS2!D35</f>
        <v>22.666979</v>
      </c>
      <c r="E73" s="167">
        <f>SR_HS2!E35</f>
        <v>33.981315</v>
      </c>
      <c r="F73" s="110">
        <f>E73/$E$11*100</f>
        <v>0.2784190407445258</v>
      </c>
      <c r="G73" s="158">
        <f>SR_HS2!F35</f>
        <v>12.008608</v>
      </c>
      <c r="H73" s="115">
        <f>G73/$G$11*100</f>
        <v>0.09608588767508308</v>
      </c>
      <c r="I73" s="179">
        <f>G73-E73</f>
        <v>-21.972707</v>
      </c>
      <c r="J73" s="147">
        <f>E73-C73</f>
        <v>-16.118896</v>
      </c>
      <c r="K73" s="121">
        <f>SR_HS2!G35</f>
        <v>67.82669039058538</v>
      </c>
      <c r="L73" s="63">
        <f>SR_HS2!H35</f>
        <v>52.97842292967228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SR_HS2!A54</f>
        <v>42</v>
      </c>
      <c r="B74" s="65" t="str">
        <f>SR_HS2!B54</f>
        <v>  Kožené výrobky; sedlárske výrobky; cestovné potreby, kabelky</v>
      </c>
      <c r="C74" s="159">
        <f>SR_HS2!C54</f>
        <v>27.164367</v>
      </c>
      <c r="D74" s="171">
        <f>SR_HS2!D54</f>
        <v>17.275881</v>
      </c>
      <c r="E74" s="169">
        <f>SR_HS2!E54</f>
        <v>25.133273</v>
      </c>
      <c r="F74" s="111">
        <f>E74/$E$11*100</f>
        <v>0.20592439578722274</v>
      </c>
      <c r="G74" s="154">
        <f>SR_HS2!F54</f>
        <v>11.961549</v>
      </c>
      <c r="H74" s="116">
        <f>G74/$G$11*100</f>
        <v>0.09570934896317726</v>
      </c>
      <c r="I74" s="177">
        <f>G74-E74</f>
        <v>-13.171724</v>
      </c>
      <c r="J74" s="145">
        <f>E74-C74</f>
        <v>-2.0310939999999995</v>
      </c>
      <c r="K74" s="122">
        <f>SR_HS2!G54</f>
        <v>92.52294743330481</v>
      </c>
      <c r="L74" s="67">
        <f>SR_HS2!H54</f>
        <v>69.23843131357528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SR_HS2!A32</f>
        <v>20</v>
      </c>
      <c r="B75" s="59" t="str">
        <f>SR_HS2!B32</f>
        <v>  Prípravky zo zeleniny, ovocia, orechov alebo z iných častí rastlín</v>
      </c>
      <c r="C75" s="152">
        <f>SR_HS2!C32</f>
        <v>42.772669</v>
      </c>
      <c r="D75" s="170">
        <f>SR_HS2!D32</f>
        <v>12.941697</v>
      </c>
      <c r="E75" s="163">
        <f>SR_HS2!E32</f>
        <v>38.70654</v>
      </c>
      <c r="F75" s="107">
        <f>E75/$E$11*100</f>
        <v>0.3171342173585576</v>
      </c>
      <c r="G75" s="153">
        <f>SR_HS2!F32</f>
        <v>11.612744</v>
      </c>
      <c r="H75" s="112">
        <f>G75/$G$11*100</f>
        <v>0.09291841448929758</v>
      </c>
      <c r="I75" s="176">
        <f>G75-E75</f>
        <v>-27.093795999999998</v>
      </c>
      <c r="J75" s="146">
        <f>E75-C75</f>
        <v>-4.066129000000004</v>
      </c>
      <c r="K75" s="118">
        <f>SR_HS2!G32</f>
        <v>90.49362806889604</v>
      </c>
      <c r="L75" s="52">
        <f>SR_HS2!H32</f>
        <v>89.73123076517709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SR_HS2!A71</f>
        <v>59</v>
      </c>
      <c r="B76" s="59" t="str">
        <f>SR_HS2!B71</f>
        <v>  Impregnované, vrstvené textílie; textil. výrobky na priemysel. použitie</v>
      </c>
      <c r="C76" s="152">
        <f>SR_HS2!C71</f>
        <v>54.09981</v>
      </c>
      <c r="D76" s="170">
        <f>SR_HS2!D71</f>
        <v>17.49976</v>
      </c>
      <c r="E76" s="163">
        <f>SR_HS2!E71</f>
        <v>31.46479</v>
      </c>
      <c r="F76" s="107">
        <f>E76/$E$11*100</f>
        <v>0.25780040145674016</v>
      </c>
      <c r="G76" s="153">
        <f>SR_HS2!F71</f>
        <v>11.012825</v>
      </c>
      <c r="H76" s="112">
        <f>G76/$G$11*100</f>
        <v>0.08811821203051566</v>
      </c>
      <c r="I76" s="176">
        <f>G76-E76</f>
        <v>-20.451965</v>
      </c>
      <c r="J76" s="146">
        <f>E76-C76</f>
        <v>-22.635019999999997</v>
      </c>
      <c r="K76" s="118">
        <f>SR_HS2!G71</f>
        <v>58.160629399622664</v>
      </c>
      <c r="L76" s="52">
        <f>SR_HS2!H71</f>
        <v>62.93129162914235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SR_HS2!A28</f>
        <v>16</v>
      </c>
      <c r="B77" s="59" t="str">
        <f>SR_HS2!B28</f>
        <v>  Prípravky z mäsa, rýb, kôrovcov a z vodných bezstavovcov</v>
      </c>
      <c r="C77" s="152">
        <f>SR_HS2!C28</f>
        <v>39.94864</v>
      </c>
      <c r="D77" s="170">
        <f>SR_HS2!D28</f>
        <v>13.262601</v>
      </c>
      <c r="E77" s="163">
        <f>SR_HS2!E28</f>
        <v>35.464378</v>
      </c>
      <c r="F77" s="107">
        <f>E77/$E$11*100</f>
        <v>0.2905702178788921</v>
      </c>
      <c r="G77" s="153">
        <f>SR_HS2!F28</f>
        <v>10.253386</v>
      </c>
      <c r="H77" s="112">
        <f>G77/$G$11*100</f>
        <v>0.08204162343256349</v>
      </c>
      <c r="I77" s="176">
        <f>G77-E77</f>
        <v>-25.210992000000005</v>
      </c>
      <c r="J77" s="146">
        <f>E77-C77</f>
        <v>-4.484261999999994</v>
      </c>
      <c r="K77" s="118">
        <f>SR_HS2!G28</f>
        <v>88.77493201270433</v>
      </c>
      <c r="L77" s="52">
        <f>SR_HS2!H28</f>
        <v>77.31052151836583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17.492849</v>
      </c>
      <c r="D78" s="170">
        <f>SR_HS2!D47</f>
        <v>9.131402</v>
      </c>
      <c r="E78" s="163">
        <f>SR_HS2!E47</f>
        <v>16.370442</v>
      </c>
      <c r="F78" s="107">
        <f>E78/$E$11*100</f>
        <v>0.1341279099470958</v>
      </c>
      <c r="G78" s="153">
        <f>SR_HS2!F47</f>
        <v>9.248928</v>
      </c>
      <c r="H78" s="112">
        <f>G78/$G$11*100</f>
        <v>0.07400453549011932</v>
      </c>
      <c r="I78" s="176">
        <f>G78-E78</f>
        <v>-7.121514000000001</v>
      </c>
      <c r="J78" s="146">
        <f>E78-C78</f>
        <v>-1.122406999999999</v>
      </c>
      <c r="K78" s="118">
        <f>SR_HS2!G47</f>
        <v>93.58362379964522</v>
      </c>
      <c r="L78" s="52">
        <f>SR_HS2!H47</f>
        <v>101.28705318197578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>
        <f>SR_HS2!A110</f>
        <v>99</v>
      </c>
      <c r="B79" s="59" t="str">
        <f>SR_HS2!B110</f>
        <v>  Nešpecifikované tovary z dôvodu zjednodušenia</v>
      </c>
      <c r="C79" s="152">
        <f>SR_HS2!C110</f>
        <v>23.423709</v>
      </c>
      <c r="D79" s="170">
        <f>SR_HS2!D110</f>
        <v>9.254555</v>
      </c>
      <c r="E79" s="163">
        <f>SR_HS2!E110</f>
        <v>23.896888</v>
      </c>
      <c r="F79" s="107">
        <f>E79/$E$11*100</f>
        <v>0.19579432502065822</v>
      </c>
      <c r="G79" s="153">
        <f>SR_HS2!F110</f>
        <v>8.98912</v>
      </c>
      <c r="H79" s="112">
        <f>G79/$G$11*100</f>
        <v>0.07192570318040548</v>
      </c>
      <c r="I79" s="176">
        <f>G79-E79</f>
        <v>-14.907768</v>
      </c>
      <c r="J79" s="146">
        <f>E79-C79</f>
        <v>0.4731790000000018</v>
      </c>
      <c r="K79" s="118">
        <f>SR_HS2!G110</f>
        <v>102.02008571742418</v>
      </c>
      <c r="L79" s="52">
        <f>SR_HS2!H110</f>
        <v>97.13184480507167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SR_HS2!A90</f>
        <v>79</v>
      </c>
      <c r="B80" s="59" t="str">
        <f>SR_HS2!B90</f>
        <v>  Zinok a predmety zo zinku</v>
      </c>
      <c r="C80" s="152">
        <f>SR_HS2!C90</f>
        <v>56.721468</v>
      </c>
      <c r="D80" s="170">
        <f>SR_HS2!D90</f>
        <v>32.081253</v>
      </c>
      <c r="E80" s="163">
        <f>SR_HS2!E90</f>
        <v>6.414185</v>
      </c>
      <c r="F80" s="107">
        <f>E80/$E$11*100</f>
        <v>0.052553329229840746</v>
      </c>
      <c r="G80" s="153">
        <f>SR_HS2!F90</f>
        <v>8.825498</v>
      </c>
      <c r="H80" s="112">
        <f>G80/$G$11*100</f>
        <v>0.07061649522614696</v>
      </c>
      <c r="I80" s="176">
        <f>G80-E80</f>
        <v>2.411313</v>
      </c>
      <c r="J80" s="146">
        <f>E80-C80</f>
        <v>-50.307283</v>
      </c>
      <c r="K80" s="118">
        <f>SR_HS2!G90</f>
        <v>11.308214025772392</v>
      </c>
      <c r="L80" s="52">
        <f>SR_HS2!H90</f>
        <v>27.509829494502604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SR_HS2!A38</f>
        <v>26</v>
      </c>
      <c r="B81" s="59" t="str">
        <f>SR_HS2!B38</f>
        <v>  Rudy kovov, trosky a popoly</v>
      </c>
      <c r="C81" s="152">
        <f>SR_HS2!C38</f>
        <v>154.66741</v>
      </c>
      <c r="D81" s="170">
        <f>SR_HS2!D38</f>
        <v>11.348606</v>
      </c>
      <c r="E81" s="163">
        <f>SR_HS2!E38</f>
        <v>72.683899</v>
      </c>
      <c r="F81" s="107">
        <f>E81/$E$11*100</f>
        <v>0.5955208454161351</v>
      </c>
      <c r="G81" s="153">
        <f>SR_HS2!F38</f>
        <v>8.13115</v>
      </c>
      <c r="H81" s="112">
        <f>G81/$G$11*100</f>
        <v>0.06506072690267278</v>
      </c>
      <c r="I81" s="176">
        <f>G81-E81</f>
        <v>-64.55274899999999</v>
      </c>
      <c r="J81" s="146">
        <f>E81-C81</f>
        <v>-81.983511</v>
      </c>
      <c r="K81" s="118">
        <f>SR_HS2!G38</f>
        <v>46.99367436229779</v>
      </c>
      <c r="L81" s="52">
        <f>SR_HS2!H38</f>
        <v>71.64888797795959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SR_HS2!A64</f>
        <v>52</v>
      </c>
      <c r="B82" s="59" t="str">
        <f>SR_HS2!B64</f>
        <v>  Bavlna</v>
      </c>
      <c r="C82" s="152">
        <f>SR_HS2!C64</f>
        <v>41.595005</v>
      </c>
      <c r="D82" s="170">
        <f>SR_HS2!D64</f>
        <v>6.609228</v>
      </c>
      <c r="E82" s="163">
        <f>SR_HS2!E64</f>
        <v>39.885015</v>
      </c>
      <c r="F82" s="107">
        <f>E82/$E$11*100</f>
        <v>0.32678981423706</v>
      </c>
      <c r="G82" s="153">
        <f>SR_HS2!F64</f>
        <v>6.817058</v>
      </c>
      <c r="H82" s="112">
        <f>G82/$G$11*100</f>
        <v>0.054546128016047024</v>
      </c>
      <c r="I82" s="176">
        <f>G82-E82</f>
        <v>-33.067957</v>
      </c>
      <c r="J82" s="146">
        <f>E82-C82</f>
        <v>-1.7099899999999977</v>
      </c>
      <c r="K82" s="118">
        <f>SR_HS2!G64</f>
        <v>95.88895349333411</v>
      </c>
      <c r="L82" s="52">
        <f>SR_HS2!H64</f>
        <v>103.14454275143785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SR_HS2!A63</f>
        <v>51</v>
      </c>
      <c r="B83" s="68" t="str">
        <f>SR_HS2!B63</f>
        <v>  Vlna, jemné alebo hrubé chlpy zvierat; priadza a tkaniny z vlásia</v>
      </c>
      <c r="C83" s="155">
        <f>SR_HS2!C63</f>
        <v>15.600878</v>
      </c>
      <c r="D83" s="172">
        <f>SR_HS2!D63</f>
        <v>4.022182</v>
      </c>
      <c r="E83" s="165">
        <f>SR_HS2!E63</f>
        <v>11.322392</v>
      </c>
      <c r="F83" s="108">
        <f>E83/$E$11*100</f>
        <v>0.09276773190129613</v>
      </c>
      <c r="G83" s="156">
        <f>SR_HS2!F63</f>
        <v>5.016644</v>
      </c>
      <c r="H83" s="113">
        <f>G83/$G$11*100</f>
        <v>0.04014026370832319</v>
      </c>
      <c r="I83" s="178">
        <f>G83-E83</f>
        <v>-6.305748</v>
      </c>
      <c r="J83" s="147">
        <f>E83-C83</f>
        <v>-4.278485999999999</v>
      </c>
      <c r="K83" s="119">
        <f>SR_HS2!G63</f>
        <v>72.57535120779741</v>
      </c>
      <c r="L83" s="56">
        <f>SR_HS2!H63</f>
        <v>124.7244406145719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SR_HS2!A87</f>
        <v>75</v>
      </c>
      <c r="B84" s="69" t="str">
        <f>SR_HS2!B87</f>
        <v>  Nikel a predmety z niklu</v>
      </c>
      <c r="C84" s="150">
        <f>SR_HS2!C87</f>
        <v>2.069653</v>
      </c>
      <c r="D84" s="173">
        <f>SR_HS2!D87</f>
        <v>2.181872</v>
      </c>
      <c r="E84" s="161">
        <f>SR_HS2!E87</f>
        <v>1.136138</v>
      </c>
      <c r="F84" s="109">
        <f>E84/$E$11*100</f>
        <v>0.009308717220431405</v>
      </c>
      <c r="G84" s="151">
        <f>SR_HS2!F87</f>
        <v>4.46254</v>
      </c>
      <c r="H84" s="114">
        <f>G84/$G$11*100</f>
        <v>0.035706646197924456</v>
      </c>
      <c r="I84" s="175">
        <f>G84-E84</f>
        <v>3.326402</v>
      </c>
      <c r="J84" s="145">
        <f>E84-C84</f>
        <v>-0.9335150000000001</v>
      </c>
      <c r="K84" s="120">
        <f>SR_HS2!G87</f>
        <v>54.89509594120368</v>
      </c>
      <c r="L84" s="48">
        <f>SR_HS2!H87</f>
        <v>204.5280383083884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SR_HS2!A91</f>
        <v>80</v>
      </c>
      <c r="B85" s="59" t="str">
        <f>SR_HS2!B91</f>
        <v>  Cín a predmety z cínu</v>
      </c>
      <c r="C85" s="152">
        <f>SR_HS2!C91</f>
        <v>15.222448</v>
      </c>
      <c r="D85" s="170">
        <f>SR_HS2!D91</f>
        <v>6.122234</v>
      </c>
      <c r="E85" s="163">
        <f>SR_HS2!E91</f>
        <v>9.775793</v>
      </c>
      <c r="F85" s="107">
        <f>E85/$E$11*100</f>
        <v>0.08009598538423394</v>
      </c>
      <c r="G85" s="153">
        <f>SR_HS2!F91</f>
        <v>4.354934</v>
      </c>
      <c r="H85" s="112">
        <f>G85/$G$11*100</f>
        <v>0.03484564565321811</v>
      </c>
      <c r="I85" s="176">
        <f>G85-E85</f>
        <v>-5.420859</v>
      </c>
      <c r="J85" s="146">
        <f>E85-C85</f>
        <v>-5.446655</v>
      </c>
      <c r="K85" s="118">
        <f>SR_HS2!G91</f>
        <v>64.21958544381297</v>
      </c>
      <c r="L85" s="52">
        <f>SR_HS2!H91</f>
        <v>71.13308638644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SR_HS2!A70</f>
        <v>58</v>
      </c>
      <c r="B86" s="59" t="str">
        <f>SR_HS2!B70</f>
        <v>  Špeciálne tkaniny; všívané textílie; čipky, tapisérie; výšivky</v>
      </c>
      <c r="C86" s="152">
        <f>SR_HS2!C70</f>
        <v>14.357575</v>
      </c>
      <c r="D86" s="170">
        <f>SR_HS2!D70</f>
        <v>9.063774</v>
      </c>
      <c r="E86" s="163">
        <f>SR_HS2!E70</f>
        <v>9.317052</v>
      </c>
      <c r="F86" s="107">
        <f>E86/$E$11*100</f>
        <v>0.0763373836594277</v>
      </c>
      <c r="G86" s="153">
        <f>SR_HS2!F70</f>
        <v>4.067153</v>
      </c>
      <c r="H86" s="112">
        <f>G86/$G$11*100</f>
        <v>0.03254298968834499</v>
      </c>
      <c r="I86" s="176">
        <f>G86-E86</f>
        <v>-5.249899</v>
      </c>
      <c r="J86" s="146">
        <f>E86-C86</f>
        <v>-5.040523</v>
      </c>
      <c r="K86" s="118">
        <f>SR_HS2!G70</f>
        <v>64.892936307141</v>
      </c>
      <c r="L86" s="52">
        <f>SR_HS2!H70</f>
        <v>44.872621492989566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SR_HS2!A104</f>
        <v>93</v>
      </c>
      <c r="B87" s="59" t="str">
        <f>SR_HS2!B104</f>
        <v>  Zbrane a strelivo; ich časti, súčasti a príslušenstvo</v>
      </c>
      <c r="C87" s="152">
        <f>SR_HS2!C104</f>
        <v>2.599265</v>
      </c>
      <c r="D87" s="170">
        <f>SR_HS2!D104</f>
        <v>2.35886</v>
      </c>
      <c r="E87" s="163">
        <f>SR_HS2!E104</f>
        <v>3.984179</v>
      </c>
      <c r="F87" s="107">
        <f>E87/$E$11*100</f>
        <v>0.03264356589303515</v>
      </c>
      <c r="G87" s="153">
        <f>SR_HS2!F104</f>
        <v>3.81942</v>
      </c>
      <c r="H87" s="112">
        <f>G87/$G$11*100</f>
        <v>0.030560774496425046</v>
      </c>
      <c r="I87" s="176">
        <f>G87-E87</f>
        <v>-0.1647590000000001</v>
      </c>
      <c r="J87" s="146">
        <f>E87-C87</f>
        <v>1.3849140000000002</v>
      </c>
      <c r="K87" s="118">
        <f>SR_HS2!G104</f>
        <v>153.28098520158585</v>
      </c>
      <c r="L87" s="52">
        <f>SR_HS2!H104</f>
        <v>161.91804515740657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SR_HS2!A77</f>
        <v>65</v>
      </c>
      <c r="B88" s="59" t="str">
        <f>SR_HS2!B77</f>
        <v>  Pokrývky hlavy a ich časti</v>
      </c>
      <c r="C88" s="152">
        <f>SR_HS2!C77</f>
        <v>3.283602</v>
      </c>
      <c r="D88" s="170">
        <f>SR_HS2!D77</f>
        <v>3.559225</v>
      </c>
      <c r="E88" s="163">
        <f>SR_HS2!E77</f>
        <v>4.694591</v>
      </c>
      <c r="F88" s="107">
        <f>E88/$E$11*100</f>
        <v>0.03846418312263324</v>
      </c>
      <c r="G88" s="153">
        <f>SR_HS2!F77</f>
        <v>3.553676</v>
      </c>
      <c r="H88" s="112">
        <f>G88/$G$11*100</f>
        <v>0.02843444577170297</v>
      </c>
      <c r="I88" s="176">
        <f>G88-E88</f>
        <v>-1.1409150000000001</v>
      </c>
      <c r="J88" s="146">
        <f>E88-C88</f>
        <v>1.4109889999999998</v>
      </c>
      <c r="K88" s="118">
        <f>SR_HS2!G77</f>
        <v>142.97076807725176</v>
      </c>
      <c r="L88" s="52">
        <f>SR_HS2!H77</f>
        <v>99.84409527354971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SR_HS2!A103</f>
        <v>92</v>
      </c>
      <c r="B89" s="59" t="str">
        <f>SR_HS2!B103</f>
        <v>  Hudobné nástroje; časti, súčasti a príslušenstvo týchto nástrojov</v>
      </c>
      <c r="C89" s="152">
        <f>SR_HS2!C103</f>
        <v>1.907127</v>
      </c>
      <c r="D89" s="170">
        <f>SR_HS2!D103</f>
        <v>1.013748</v>
      </c>
      <c r="E89" s="163">
        <f>SR_HS2!E103</f>
        <v>1.869977</v>
      </c>
      <c r="F89" s="107">
        <f>E89/$E$11*100</f>
        <v>0.015321278842632373</v>
      </c>
      <c r="G89" s="153">
        <f>SR_HS2!F103</f>
        <v>3.536821</v>
      </c>
      <c r="H89" s="112">
        <f>G89/$G$11*100</f>
        <v>0.028299581877672668</v>
      </c>
      <c r="I89" s="176">
        <f>G89-E89</f>
        <v>1.6668440000000002</v>
      </c>
      <c r="J89" s="146">
        <f>E89-C89</f>
        <v>-0.037150000000000016</v>
      </c>
      <c r="K89" s="118">
        <f>SR_HS2!G103</f>
        <v>98.0520437286033</v>
      </c>
      <c r="L89" s="52">
        <f>SR_HS2!H103</f>
        <v>348.8856204895102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SR_HS2!A99</f>
        <v>88</v>
      </c>
      <c r="B90" s="59" t="str">
        <f>SR_HS2!B99</f>
        <v>  Lietadlá, kozmické lode a ich časti a súčasti</v>
      </c>
      <c r="C90" s="152">
        <f>SR_HS2!C99</f>
        <v>12.803499</v>
      </c>
      <c r="D90" s="170">
        <f>SR_HS2!D99</f>
        <v>31.372736</v>
      </c>
      <c r="E90" s="163">
        <f>SR_HS2!E99</f>
        <v>4.48022</v>
      </c>
      <c r="F90" s="107">
        <f>E90/$E$11*100</f>
        <v>0.03670777763380961</v>
      </c>
      <c r="G90" s="153">
        <f>SR_HS2!F99</f>
        <v>3.227486</v>
      </c>
      <c r="H90" s="112">
        <f>G90/$G$11*100</f>
        <v>0.025824463357360248</v>
      </c>
      <c r="I90" s="176">
        <f>G90-E90</f>
        <v>-1.2527340000000002</v>
      </c>
      <c r="J90" s="146">
        <f>E90-C90</f>
        <v>-8.323279</v>
      </c>
      <c r="K90" s="118">
        <f>SR_HS2!G99</f>
        <v>34.992153316839406</v>
      </c>
      <c r="L90" s="52">
        <f>SR_HS2!H99</f>
        <v>10.287550311200144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SR_HS2!A49</f>
        <v>37</v>
      </c>
      <c r="B91" s="59" t="str">
        <f>SR_HS2!B49</f>
        <v>  Fotografický alebo kinematografický tovar</v>
      </c>
      <c r="C91" s="152">
        <f>SR_HS2!C49</f>
        <v>11.988873</v>
      </c>
      <c r="D91" s="170">
        <f>SR_HS2!D49</f>
        <v>3.830797</v>
      </c>
      <c r="E91" s="163">
        <f>SR_HS2!E49</f>
        <v>7.569777</v>
      </c>
      <c r="F91" s="107">
        <f>E91/$E$11*100</f>
        <v>0.06202143886986051</v>
      </c>
      <c r="G91" s="153">
        <f>SR_HS2!F49</f>
        <v>2.534879</v>
      </c>
      <c r="H91" s="112">
        <f>G91/$G$11*100</f>
        <v>0.020282625501967164</v>
      </c>
      <c r="I91" s="176">
        <f>G91-E91</f>
        <v>-5.034898</v>
      </c>
      <c r="J91" s="146">
        <f>E91-C91</f>
        <v>-4.419096</v>
      </c>
      <c r="K91" s="118">
        <f>SR_HS2!G49</f>
        <v>63.14002158501471</v>
      </c>
      <c r="L91" s="52">
        <f>SR_HS2!H49</f>
        <v>66.17106048689085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SR_HS2!A17</f>
        <v>05</v>
      </c>
      <c r="B92" s="209" t="str">
        <f>SR_HS2!B17</f>
        <v>  Výrobky živočíšneho pôvodu inde neuvedené ani nezahrnuté</v>
      </c>
      <c r="C92" s="157">
        <f>SR_HS2!C17</f>
        <v>6.576614</v>
      </c>
      <c r="D92" s="174">
        <f>SR_HS2!D17</f>
        <v>3.885817</v>
      </c>
      <c r="E92" s="167">
        <f>SR_HS2!E17</f>
        <v>5.204896</v>
      </c>
      <c r="F92" s="110">
        <f>E92/$E$11*100</f>
        <v>0.042645264066297</v>
      </c>
      <c r="G92" s="158">
        <f>SR_HS2!F17</f>
        <v>2.52181</v>
      </c>
      <c r="H92" s="115">
        <f>G92/$G$11*100</f>
        <v>0.020178054975056328</v>
      </c>
      <c r="I92" s="179">
        <f>G92-E92</f>
        <v>-2.683086</v>
      </c>
      <c r="J92" s="147">
        <f>E92-C92</f>
        <v>-1.3717180000000004</v>
      </c>
      <c r="K92" s="121">
        <f>SR_HS2!G17</f>
        <v>79.14248882479646</v>
      </c>
      <c r="L92" s="63">
        <f>SR_HS2!H17</f>
        <v>64.89780656165743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SR_HS2!A18</f>
        <v>06</v>
      </c>
      <c r="B93" s="137" t="str">
        <f>SR_HS2!B18</f>
        <v>  Živé stromy a ostatné rastliny; cibuľky, korene; rezané kvety</v>
      </c>
      <c r="C93" s="159">
        <f>SR_HS2!C18</f>
        <v>16.0285</v>
      </c>
      <c r="D93" s="171">
        <f>SR_HS2!D18</f>
        <v>2.530018</v>
      </c>
      <c r="E93" s="169">
        <f>SR_HS2!E18</f>
        <v>13.899684</v>
      </c>
      <c r="F93" s="111">
        <f>E93/$E$11*100</f>
        <v>0.11388425332957341</v>
      </c>
      <c r="G93" s="154">
        <f>SR_HS2!F18</f>
        <v>2.184417</v>
      </c>
      <c r="H93" s="116">
        <f>G93/$G$11*100</f>
        <v>0.017478432679086695</v>
      </c>
      <c r="I93" s="177">
        <f>G93-E93</f>
        <v>-11.715267</v>
      </c>
      <c r="J93" s="145">
        <f>E93-C93</f>
        <v>-2.1288160000000005</v>
      </c>
      <c r="K93" s="122">
        <f>SR_HS2!G18</f>
        <v>86.71855756932962</v>
      </c>
      <c r="L93" s="67">
        <f>SR_HS2!H18</f>
        <v>86.33997860884783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2.765196</v>
      </c>
      <c r="D94" s="170">
        <f>SR_HS2!D78</f>
        <v>4.0115</v>
      </c>
      <c r="E94" s="163">
        <f>SR_HS2!E78</f>
        <v>2.910963</v>
      </c>
      <c r="F94" s="107">
        <f>E94/$E$11*100</f>
        <v>0.023850387370318277</v>
      </c>
      <c r="G94" s="153">
        <f>SR_HS2!F78</f>
        <v>1.762036</v>
      </c>
      <c r="H94" s="112">
        <f>G94/$G$11*100</f>
        <v>0.014098785902200544</v>
      </c>
      <c r="I94" s="176">
        <f>G94-E94</f>
        <v>-1.1489270000000003</v>
      </c>
      <c r="J94" s="146">
        <f>E94-C94</f>
        <v>0.1457670000000002</v>
      </c>
      <c r="K94" s="118">
        <f>SR_HS2!G78</f>
        <v>105.27148889264993</v>
      </c>
      <c r="L94" s="52">
        <f>SR_HS2!H78</f>
        <v>43.92461672691013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30.801106</v>
      </c>
      <c r="D95" s="170">
        <f>SR_HS2!D102</f>
        <v>1.665295</v>
      </c>
      <c r="E95" s="163">
        <f>SR_HS2!E102</f>
        <v>7.767104</v>
      </c>
      <c r="F95" s="107">
        <f>E95/$E$11*100</f>
        <v>0.06363819778731249</v>
      </c>
      <c r="G95" s="153">
        <f>SR_HS2!F102</f>
        <v>1.705403</v>
      </c>
      <c r="H95" s="112">
        <f>G95/$G$11*100</f>
        <v>0.01364564161797518</v>
      </c>
      <c r="I95" s="176">
        <f>G95-E95</f>
        <v>-6.061700999999999</v>
      </c>
      <c r="J95" s="146">
        <f>E95-C95</f>
        <v>-23.034002</v>
      </c>
      <c r="K95" s="118">
        <f>SR_HS2!G102</f>
        <v>25.216964611595436</v>
      </c>
      <c r="L95" s="52">
        <f>SR_HS2!H102</f>
        <v>102.40846216436128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16.74441</v>
      </c>
      <c r="D96" s="170">
        <f>SR_HS2!D69</f>
        <v>2.684919</v>
      </c>
      <c r="E96" s="163">
        <f>SR_HS2!E69</f>
        <v>10.157362</v>
      </c>
      <c r="F96" s="107">
        <f>E96/$E$11*100</f>
        <v>0.08322229391460859</v>
      </c>
      <c r="G96" s="153">
        <f>SR_HS2!F69</f>
        <v>1.570624</v>
      </c>
      <c r="H96" s="112">
        <f>G96/$G$11*100</f>
        <v>0.012567218552207687</v>
      </c>
      <c r="I96" s="176">
        <f>G96-E96</f>
        <v>-8.586737999999999</v>
      </c>
      <c r="J96" s="146">
        <f>E96-C96</f>
        <v>-6.587047999999999</v>
      </c>
      <c r="K96" s="118">
        <f>SR_HS2!G69</f>
        <v>60.66121171184891</v>
      </c>
      <c r="L96" s="52">
        <f>SR_HS2!H69</f>
        <v>58.498003105494064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SR_HS2!A15</f>
        <v>03</v>
      </c>
      <c r="B97" s="50" t="str">
        <f>SR_HS2!B15</f>
        <v>  Ryby, kôrovce, mäkkýše a ostatné vodné bezstavovce</v>
      </c>
      <c r="C97" s="152">
        <f>SR_HS2!C15</f>
        <v>8.693347</v>
      </c>
      <c r="D97" s="170">
        <f>SR_HS2!D15</f>
        <v>1.569281</v>
      </c>
      <c r="E97" s="163">
        <f>SR_HS2!E15</f>
        <v>8.834419</v>
      </c>
      <c r="F97" s="107">
        <f>E97/$E$11*100</f>
        <v>0.07238302765844148</v>
      </c>
      <c r="G97" s="153">
        <f>SR_HS2!F15</f>
        <v>1.159963</v>
      </c>
      <c r="H97" s="112">
        <f>G97/$G$11*100</f>
        <v>0.009281348389859372</v>
      </c>
      <c r="I97" s="176">
        <f>G97-E97</f>
        <v>-7.674456</v>
      </c>
      <c r="J97" s="146">
        <f>E97-C97</f>
        <v>0.1410720000000012</v>
      </c>
      <c r="K97" s="118">
        <f>SR_HS2!G15</f>
        <v>101.62275818508108</v>
      </c>
      <c r="L97" s="52">
        <f>SR_HS2!H15</f>
        <v>73.91684472060773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SR_HS2!A48</f>
        <v>36</v>
      </c>
      <c r="B98" s="59" t="str">
        <f>SR_HS2!B48</f>
        <v>  Výbušniny; pyrotechnické výrobky; zápalky; pyroforické zliatiny </v>
      </c>
      <c r="C98" s="152">
        <f>SR_HS2!C48</f>
        <v>1.469127</v>
      </c>
      <c r="D98" s="170">
        <f>SR_HS2!D48</f>
        <v>1.664652</v>
      </c>
      <c r="E98" s="163">
        <f>SR_HS2!E48</f>
        <v>1.396867</v>
      </c>
      <c r="F98" s="107">
        <f>E98/$E$11*100</f>
        <v>0.011444947618645231</v>
      </c>
      <c r="G98" s="153">
        <f>SR_HS2!F48</f>
        <v>1.098913</v>
      </c>
      <c r="H98" s="112">
        <f>G98/$G$11*100</f>
        <v>0.008792861843994621</v>
      </c>
      <c r="I98" s="176">
        <f>G98-E98</f>
        <v>-0.29795400000000005</v>
      </c>
      <c r="J98" s="146">
        <f>E98-C98</f>
        <v>-0.07225999999999999</v>
      </c>
      <c r="K98" s="118">
        <f>SR_HS2!G48</f>
        <v>95.08143271480274</v>
      </c>
      <c r="L98" s="52">
        <f>SR_HS2!H48</f>
        <v>66.014578422397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SR_HS2!A92</f>
        <v>81</v>
      </c>
      <c r="B99" s="59" t="str">
        <f>SR_HS2!B92</f>
        <v>  Ostatné základné kovy; cermenty; predmety z nich</v>
      </c>
      <c r="C99" s="152">
        <f>SR_HS2!C92</f>
        <v>6.464939</v>
      </c>
      <c r="D99" s="170">
        <f>SR_HS2!D92</f>
        <v>4.608617</v>
      </c>
      <c r="E99" s="163">
        <f>SR_HS2!E92</f>
        <v>2.629842</v>
      </c>
      <c r="F99" s="107">
        <f>E99/$E$11*100</f>
        <v>0.021547079238977807</v>
      </c>
      <c r="G99" s="153">
        <f>SR_HS2!F92</f>
        <v>1.06718</v>
      </c>
      <c r="H99" s="112">
        <f>G99/$G$11*100</f>
        <v>0.008538952858574044</v>
      </c>
      <c r="I99" s="176">
        <f>G99-E99</f>
        <v>-1.562662</v>
      </c>
      <c r="J99" s="146">
        <f>E99-C99</f>
        <v>-3.835097</v>
      </c>
      <c r="K99" s="118">
        <f>SR_HS2!G92</f>
        <v>40.67852767056271</v>
      </c>
      <c r="L99" s="52">
        <f>SR_HS2!H92</f>
        <v>23.156187637202226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SR_HS2!A89</f>
        <v>78</v>
      </c>
      <c r="B100" s="59" t="str">
        <f>SR_HS2!B89</f>
        <v>  Olovo a predmety z olova</v>
      </c>
      <c r="C100" s="152">
        <f>SR_HS2!C89</f>
        <v>1.463411</v>
      </c>
      <c r="D100" s="170">
        <f>SR_HS2!D89</f>
        <v>0.986127</v>
      </c>
      <c r="E100" s="163">
        <f>SR_HS2!E89</f>
        <v>0.895412</v>
      </c>
      <c r="F100" s="107">
        <f>E100/$E$11*100</f>
        <v>0.007336377362416295</v>
      </c>
      <c r="G100" s="153">
        <f>SR_HS2!F89</f>
        <v>0.367463</v>
      </c>
      <c r="H100" s="112">
        <f>G100/$G$11*100</f>
        <v>0.002940224923883688</v>
      </c>
      <c r="I100" s="176">
        <f>G100-E100</f>
        <v>-0.527949</v>
      </c>
      <c r="J100" s="146">
        <f>E100-C100</f>
        <v>-0.567999</v>
      </c>
      <c r="K100" s="118">
        <f>SR_HS2!G89</f>
        <v>61.18663861348589</v>
      </c>
      <c r="L100" s="52">
        <f>SR_HS2!H89</f>
        <v>37.26325311040058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1.297641</v>
      </c>
      <c r="D101" s="170">
        <f>SR_HS2!D79</f>
        <v>0.392588</v>
      </c>
      <c r="E101" s="163">
        <f>SR_HS2!E79</f>
        <v>1.57106</v>
      </c>
      <c r="F101" s="107">
        <f>E101/$E$11*100</f>
        <v>0.012872162779812806</v>
      </c>
      <c r="G101" s="153">
        <f>SR_HS2!F79</f>
        <v>0.331934</v>
      </c>
      <c r="H101" s="112">
        <f>G101/$G$11*100</f>
        <v>0.002655942557167411</v>
      </c>
      <c r="I101" s="176">
        <f>G101-E101</f>
        <v>-1.239126</v>
      </c>
      <c r="J101" s="146">
        <f>E101-C101</f>
        <v>0.27341899999999986</v>
      </c>
      <c r="K101" s="118">
        <f>SR_HS2!G79</f>
        <v>121.07046556019729</v>
      </c>
      <c r="L101" s="52">
        <f>SR_HS2!H79</f>
        <v>84.5502154930869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SR_HS2!A55</f>
        <v>43</v>
      </c>
      <c r="B102" s="68" t="str">
        <f>SR_HS2!B55</f>
        <v>  Kožušiny a umelé kožušiny; výrobky z nich</v>
      </c>
      <c r="C102" s="155">
        <f>SR_HS2!C55</f>
        <v>0.219843</v>
      </c>
      <c r="D102" s="172">
        <f>SR_HS2!D55</f>
        <v>0.22507</v>
      </c>
      <c r="E102" s="165">
        <f>SR_HS2!E55</f>
        <v>0.565445</v>
      </c>
      <c r="F102" s="108">
        <f>E102/$E$11*100</f>
        <v>0.004632859396223729</v>
      </c>
      <c r="G102" s="156">
        <f>SR_HS2!F55</f>
        <v>0.264784</v>
      </c>
      <c r="H102" s="113">
        <f>G102/$G$11*100</f>
        <v>0.0021186473638042974</v>
      </c>
      <c r="I102" s="178">
        <f>G102-E102</f>
        <v>-0.30066099999999996</v>
      </c>
      <c r="J102" s="147">
        <f>E102-C102</f>
        <v>0.34560199999999996</v>
      </c>
      <c r="K102" s="119">
        <f>SR_HS2!G55</f>
        <v>257.2040046760643</v>
      </c>
      <c r="L102" s="56">
        <f>SR_HS2!H55</f>
        <v>117.64517705602702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SR_HS2!A58</f>
        <v>46</v>
      </c>
      <c r="B103" s="69" t="str">
        <f>SR_HS2!B58</f>
        <v>  Výrobky zo slamy, z esparta; košíkársky tovar a práce z prútia</v>
      </c>
      <c r="C103" s="150">
        <f>SR_HS2!C58</f>
        <v>0.994108</v>
      </c>
      <c r="D103" s="173">
        <f>SR_HS2!D58</f>
        <v>0.212844</v>
      </c>
      <c r="E103" s="161">
        <f>SR_HS2!E58</f>
        <v>1.754915</v>
      </c>
      <c r="F103" s="109">
        <f>E103/$E$11*100</f>
        <v>0.01437854158640357</v>
      </c>
      <c r="G103" s="151">
        <f>SR_HS2!F58</f>
        <v>0.244228</v>
      </c>
      <c r="H103" s="114">
        <f>G103/$G$11*100</f>
        <v>0.001954170223152441</v>
      </c>
      <c r="I103" s="175">
        <f>G103-E103</f>
        <v>-1.510687</v>
      </c>
      <c r="J103" s="145">
        <f>E103-C103</f>
        <v>0.760807</v>
      </c>
      <c r="K103" s="120">
        <f>SR_HS2!G58</f>
        <v>176.53162433055562</v>
      </c>
      <c r="L103" s="48">
        <f>SR_HS2!H58</f>
        <v>114.74507150777096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2.410483</v>
      </c>
      <c r="D104" s="170">
        <f>SR_HS2!D25</f>
        <v>0.236468</v>
      </c>
      <c r="E104" s="163">
        <f>SR_HS2!E25</f>
        <v>2.451865</v>
      </c>
      <c r="F104" s="107">
        <f>E104/$E$11*100</f>
        <v>0.020088860638120584</v>
      </c>
      <c r="G104" s="153">
        <f>SR_HS2!F25</f>
        <v>0.183605</v>
      </c>
      <c r="H104" s="112">
        <f>G104/$G$11*100</f>
        <v>0.0014691002826125747</v>
      </c>
      <c r="I104" s="176">
        <f>G104-E104</f>
        <v>-2.26826</v>
      </c>
      <c r="J104" s="146">
        <f>E104-C104</f>
        <v>0.04138200000000003</v>
      </c>
      <c r="K104" s="118">
        <f>SR_HS2!G25</f>
        <v>101.71675137306507</v>
      </c>
      <c r="L104" s="52">
        <f>SR_HS2!H25</f>
        <v>77.64475531572982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SR_HS2!A26</f>
        <v>14</v>
      </c>
      <c r="B105" s="59" t="str">
        <f>SR_HS2!B26</f>
        <v>  Rastlinné pletacie materiály a iné výrobky rastlinného pôvodu</v>
      </c>
      <c r="C105" s="152">
        <f>SR_HS2!C26</f>
        <v>0.632468</v>
      </c>
      <c r="D105" s="170">
        <f>SR_HS2!D26</f>
        <v>0.067785</v>
      </c>
      <c r="E105" s="163">
        <f>SR_HS2!E26</f>
        <v>0.120746</v>
      </c>
      <c r="F105" s="107">
        <f>E105/$E$11*100</f>
        <v>0.0009893079621473891</v>
      </c>
      <c r="G105" s="153">
        <f>SR_HS2!F26</f>
        <v>0.148021</v>
      </c>
      <c r="H105" s="112">
        <f>G105/$G$11*100</f>
        <v>0.0011843778379270497</v>
      </c>
      <c r="I105" s="176">
        <f>G105-E105</f>
        <v>0.027275000000000008</v>
      </c>
      <c r="J105" s="146">
        <f>E105-C105</f>
        <v>-0.511722</v>
      </c>
      <c r="K105" s="118">
        <f>SR_HS2!G26</f>
        <v>19.091242560888453</v>
      </c>
      <c r="L105" s="52">
        <f>SR_HS2!H26</f>
        <v>218.36837058346242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SR_HS2!A108</f>
        <v>97</v>
      </c>
      <c r="B106" s="59" t="str">
        <f>SR_HS2!B108</f>
        <v>  Umelecké diela, zberateľské predmety a starožitnosti</v>
      </c>
      <c r="C106" s="152">
        <f>SR_HS2!C108</f>
        <v>0.420826</v>
      </c>
      <c r="D106" s="170">
        <f>SR_HS2!D108</f>
        <v>0.072773</v>
      </c>
      <c r="E106" s="163">
        <f>SR_HS2!E108</f>
        <v>0.325616</v>
      </c>
      <c r="F106" s="107">
        <f>E106/$E$11*100</f>
        <v>0.002667868926528285</v>
      </c>
      <c r="G106" s="153">
        <f>SR_HS2!F108</f>
        <v>0.119259</v>
      </c>
      <c r="H106" s="112">
        <f>G106/$G$11*100</f>
        <v>0.0009542410642634626</v>
      </c>
      <c r="I106" s="176">
        <f>G106-E106</f>
        <v>-0.206357</v>
      </c>
      <c r="J106" s="146">
        <f>E106-C106</f>
        <v>-0.09520999999999996</v>
      </c>
      <c r="K106" s="118">
        <f>SR_HS2!G108</f>
        <v>77.37544733452782</v>
      </c>
      <c r="L106" s="52">
        <f>SR_HS2!H108</f>
        <v>163.8780866530169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1.536635</v>
      </c>
      <c r="D107" s="170">
        <f>SR_HS2!D65</f>
        <v>0.219676</v>
      </c>
      <c r="E107" s="163">
        <f>SR_HS2!E65</f>
        <v>0.931239</v>
      </c>
      <c r="F107" s="107">
        <f>E107/$E$11*100</f>
        <v>0.007629918650408067</v>
      </c>
      <c r="G107" s="153">
        <f>SR_HS2!F65</f>
        <v>0.085177</v>
      </c>
      <c r="H107" s="112">
        <f>G107/$G$11*100</f>
        <v>0.0006815367488472062</v>
      </c>
      <c r="I107" s="176">
        <f>G107-E107</f>
        <v>-0.8460620000000001</v>
      </c>
      <c r="J107" s="146">
        <f>E107-C107</f>
        <v>-0.6053959999999999</v>
      </c>
      <c r="K107" s="118">
        <f>SR_HS2!G65</f>
        <v>60.60248530067322</v>
      </c>
      <c r="L107" s="52">
        <f>SR_HS2!H65</f>
        <v>38.77392159361969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 t="str">
        <f>SR_HS2!A57</f>
        <v>45</v>
      </c>
      <c r="B108" s="59" t="str">
        <f>SR_HS2!B57</f>
        <v>  Korok a výrobky z korku</v>
      </c>
      <c r="C108" s="152">
        <f>SR_HS2!C57</f>
        <v>0.680789</v>
      </c>
      <c r="D108" s="170">
        <f>SR_HS2!D57</f>
        <v>0.073971</v>
      </c>
      <c r="E108" s="163">
        <f>SR_HS2!E57</f>
        <v>0.753806</v>
      </c>
      <c r="F108" s="107">
        <f>E108/$E$11*100</f>
        <v>0.0061761572036711345</v>
      </c>
      <c r="G108" s="153">
        <f>SR_HS2!F57</f>
        <v>0.084923</v>
      </c>
      <c r="H108" s="112">
        <f>G108/$G$11*100</f>
        <v>0.0006795043887710449</v>
      </c>
      <c r="I108" s="176">
        <f>G108-E108</f>
        <v>-0.668883</v>
      </c>
      <c r="J108" s="146">
        <f>E108-C108</f>
        <v>0.073017</v>
      </c>
      <c r="K108" s="118">
        <f>SR_HS2!G57</f>
        <v>110.72534955764561</v>
      </c>
      <c r="L108" s="52">
        <f>SR_HS2!H57</f>
        <v>114.80580227386407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>
        <f>SR_HS2!A109</f>
        <v>98</v>
      </c>
      <c r="B109" s="59" t="str">
        <f>SR_HS2!B109</f>
        <v>  Priemyselné zariadenia</v>
      </c>
      <c r="C109" s="152">
        <f>SR_HS2!C109</f>
        <v>1.026951</v>
      </c>
      <c r="D109" s="170">
        <f>SR_HS2!D109</f>
        <v>0</v>
      </c>
      <c r="E109" s="163">
        <f>SR_HS2!E109</f>
        <v>0.002516</v>
      </c>
      <c r="F109" s="107">
        <f>E109/$E$11*100</f>
        <v>2.0614337806327588E-05</v>
      </c>
      <c r="G109" s="153">
        <f>SR_HS2!F109</f>
        <v>0.010246</v>
      </c>
      <c r="H109" s="112">
        <f>G109/$G$11*100</f>
        <v>8.198252496200235E-05</v>
      </c>
      <c r="I109" s="176">
        <f>G109-E109</f>
        <v>0.00773</v>
      </c>
      <c r="J109" s="146">
        <f>E109-C109</f>
        <v>-1.024435</v>
      </c>
      <c r="K109" s="118">
        <f>SR_HS2!G109</f>
        <v>0.24499708359989913</v>
      </c>
      <c r="L109" s="52">
        <f>SR_HS2!H109</f>
        <v>0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2.771124</v>
      </c>
      <c r="D110" s="170">
        <f>SR_HS2!D36</f>
        <v>0.844042</v>
      </c>
      <c r="E110" s="163">
        <f>SR_HS2!E36</f>
        <v>18.088758</v>
      </c>
      <c r="F110" s="107">
        <f>E110/$E$11*100</f>
        <v>0.1482065850194398</v>
      </c>
      <c r="G110" s="153">
        <f>SR_HS2!F36</f>
        <v>0</v>
      </c>
      <c r="H110" s="112">
        <f>G110/$G$11*100</f>
        <v>0</v>
      </c>
      <c r="I110" s="176">
        <f>G110-E110</f>
        <v>-18.088758</v>
      </c>
      <c r="J110" s="146">
        <f>E110-C110</f>
        <v>15.317633999999998</v>
      </c>
      <c r="K110" s="118">
        <f>SR_HS2!G36</f>
        <v>652.7588805120232</v>
      </c>
      <c r="L110" s="52">
        <f>SR_HS2!H36</f>
        <v>0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0.84972</v>
      </c>
      <c r="D111" s="174">
        <f>SR_HS2!D62</f>
        <v>0.001771</v>
      </c>
      <c r="E111" s="167">
        <f>SR_HS2!E62</f>
        <v>0.899302</v>
      </c>
      <c r="F111" s="110">
        <f>E111/$E$11*100</f>
        <v>0.007368249291695554</v>
      </c>
      <c r="G111" s="158">
        <f>SR_HS2!F62</f>
        <v>0</v>
      </c>
      <c r="H111" s="115">
        <f>G111/$G$11*100</f>
        <v>0</v>
      </c>
      <c r="I111" s="179">
        <f>G111-E111</f>
        <v>-0.899302</v>
      </c>
      <c r="J111" s="147">
        <f>E111-C111</f>
        <v>0.049582000000000015</v>
      </c>
      <c r="K111" s="121">
        <f>SR_HS2!G62</f>
        <v>105.8350986207221</v>
      </c>
      <c r="L111" s="63">
        <f>SR_HS2!H62</f>
        <v>0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2009-08-11T13:35:07Z</dcterms:modified>
  <cp:category/>
  <cp:version/>
  <cp:contentType/>
  <cp:contentStatus/>
</cp:coreProperties>
</file>