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<sst xmlns="http://schemas.openxmlformats.org/spreadsheetml/2006/main" count="248" uniqueCount="228">
  <si>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</si>
  <si>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</si>
  <si>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</si>
  <si>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</si>
  <si>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</si>
  <si>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</si>
  <si>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</si>
  <si>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</si>
  <si>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</si>
  <si>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</si>
  <si>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</si>
  <si>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</si>
  <si>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</si>
  <si>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</si>
  <si>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</si>
  <si>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</si>
  <si>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</si>
  <si>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</si>
  <si>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</si>
  <si>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</si>
  <si>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</si>
  <si>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</si>
  <si>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</si>
  <si>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</si>
  <si>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</si>
  <si>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</si>
  <si>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</si>
  <si>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</si>
  <si>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</si>
  <si>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</si>
  <si>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</si>
  <si>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</si>
  <si>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</si>
  <si>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</si>
  <si>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</si>
  <si>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</si>
  <si>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</si>
  <si>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</si>
  <si>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</si>
  <si>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</si>
  <si>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</si>
  <si>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</si>
  <si>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</si>
  <si>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</si>
  <si>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</si>
  <si>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</si>
  <si>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</si>
  <si>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</si>
  <si>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</si>
  <si>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</si>
  <si>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</si>
  <si>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</si>
  <si>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</si>
  <si>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</si>
  <si>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</si>
  <si>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</si>
  <si>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</si>
  <si>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</si>
  <si>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</si>
  <si>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</si>
  <si>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</si>
  <si>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</si>
  <si>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</si>
  <si>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</si>
  <si>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</si>
  <si>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</si>
  <si>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</si>
  <si>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</si>
  <si>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</si>
  <si>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</si>
  <si>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</si>
  <si>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</si>
  <si>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</si>
  <si>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</si>
  <si>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</si>
  <si>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</si>
  <si>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</si>
  <si>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</si>
  <si>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</si>
  <si>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</si>
  <si>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</si>
  <si>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</si>
  <si>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</si>
  <si>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</si>
  <si>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</si>
  <si>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</si>
  <si>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</si>
  <si>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</si>
  <si>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</si>
  <si>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</si>
  <si>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</si>
  <si>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</si>
  <si>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</si>
  <si>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</si>
  <si>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</si>
  <si>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</si>
  <si>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</si>
  <si>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</si>
  <si>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</si>
  <si>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</si>
  <si>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</si>
  <si>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</si>
  <si>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</si>
  <si>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</si>
  <si>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</si>
  <si>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</si>
  <si>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</si>
  <si>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</si>
  <si>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</si>
  <si>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</si>
  <si>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</si>
  <si>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</si>
  <si>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</si>
  <si>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</si>
  <si>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</si>
  <si>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</si>
  <si>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</si>
  <si>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</si>
  <si>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</si>
  <si>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</si>
  <si>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</si>
  <si>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</si>
  <si>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</si>
  <si>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</si>
  <si>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</si>
  <si>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</si>
  <si>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</si>
  <si>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</si>
  <si>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</si>
  <si>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</si>
  <si>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</si>
  <si>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</si>
  <si>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</si>
  <si>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</si>
  <si>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</si>
  <si>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</si>
  <si>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</si>
  <si>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</si>
  <si>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</si>
  <si>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</si>
  <si>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</si>
  <si>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</si>
  <si>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</si>
  <si>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</si>
  <si>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</si>
  <si>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</si>
  <si>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</si>
  <si>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</si>
  <si>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</si>
  <si>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</si>
  <si>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</si>
  <si>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</si>
  <si>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</si>
  <si>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</si>
  <si>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</si>
  <si>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</si>
  <si>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</si>
  <si>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</si>
  <si>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</si>
  <si>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</si>
  <si>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</si>
  <si>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</si>
  <si>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</si>
  <si>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</si>
  <si>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</si>
  <si>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</si>
  <si>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</si>
  <si>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</si>
  <si>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</si>
  <si>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</si>
  <si>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</si>
  <si>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</si>
  <si>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</si>
  <si>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</si>
  <si>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</si>
  <si>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</si>
  <si>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</si>
  <si>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</si>
  <si>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</si>
  <si>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</si>
  <si>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</si>
  <si>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</si>
  <si>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</si>
  <si>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</si>
  <si>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</si>
  <si>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</si>
  <si>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</si>
  <si>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</si>
  <si>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</si>
  <si>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</si>
  <si>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</si>
  <si>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</si>
  <si>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</si>
  <si>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</si>
  <si>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</si>
  <si>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</si>
  <si>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</si>
  <si>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</si>
  <si>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</si>
  <si>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</si>
  <si>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</si>
  <si>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</si>
  <si>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</si>
  <si>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</si>
  <si>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</si>
  <si>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</si>
  <si>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</si>
  <si>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</si>
  <si>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</si>
  <si>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</si>
  <si>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</si>
  <si>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</si>
  <si>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</si>
  <si>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Komoditná štruktúra - usporiadaná podľa vývozu 2010</t>
  </si>
  <si>
    <t xml:space="preserve">  Index 2012/11</t>
  </si>
  <si>
    <t>2012</t>
  </si>
  <si>
    <t>Imp-11</t>
  </si>
  <si>
    <t>Exp-11</t>
  </si>
  <si>
    <t>Imp-12</t>
  </si>
  <si>
    <t>Im_12-%</t>
  </si>
  <si>
    <t>Exp-12</t>
  </si>
  <si>
    <t>Ex_12-%</t>
  </si>
  <si>
    <t>Bil-12</t>
  </si>
  <si>
    <t>Poznámka:  V tabuľke sú uvedené predbežné údaje za rok 2011 a  2012.</t>
  </si>
  <si>
    <t>Poznámka:  V tabuľke sú uvedené predbežné údaje za rok 2011 a 2012.</t>
  </si>
  <si>
    <t>Zahraničný obchod SR   -   január  2012  (a rovnaké obdobie roku 2011)</t>
  </si>
  <si>
    <t>január 2011</t>
  </si>
  <si>
    <t>január 2012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</si>
</sst>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  <numFmt numFmtId="174" formatCode="[$-41B]d\.\ mmmm\ yyyy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67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F25" sqref="F25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0" t="s">
        <v>226</v>
      </c>
      <c r="D8" s="192"/>
      <c r="E8" s="190" t="s">
        <v>227</v>
      </c>
      <c r="F8" s="192"/>
      <c r="G8" s="92" t="s">
        <v>214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3833.418438</v>
      </c>
      <c r="D11" s="140">
        <v>4073.0169710000005</v>
      </c>
      <c r="E11" s="139">
        <v>4148.454188999999</v>
      </c>
      <c r="F11" s="140">
        <v>4412.344746</v>
      </c>
      <c r="G11" s="34">
        <v>108.21814148638471</v>
      </c>
      <c r="H11" s="34">
        <v>108.33111615826849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3.689262</v>
      </c>
      <c r="D13" s="142">
        <v>8.360171</v>
      </c>
      <c r="E13" s="141">
        <v>6.821512</v>
      </c>
      <c r="F13" s="142">
        <v>11.945106</v>
      </c>
      <c r="G13" s="46">
        <v>184.90180420908032</v>
      </c>
      <c r="H13" s="47">
        <v>142.8811204938272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23.235088</v>
      </c>
      <c r="D14" s="144">
        <v>9.226276</v>
      </c>
      <c r="E14" s="143">
        <v>31.14958</v>
      </c>
      <c r="F14" s="144">
        <v>11.182007</v>
      </c>
      <c r="G14" s="50">
        <v>134.06267279900123</v>
      </c>
      <c r="H14" s="51">
        <v>121.19740402303161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2.534192</v>
      </c>
      <c r="D15" s="144">
        <v>0.263318</v>
      </c>
      <c r="E15" s="143">
        <v>2.694967</v>
      </c>
      <c r="F15" s="144">
        <v>0.607598</v>
      </c>
      <c r="G15" s="50">
        <v>106.34423121847121</v>
      </c>
      <c r="H15" s="51">
        <v>230.74685361426108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24.371309</v>
      </c>
      <c r="D16" s="144">
        <v>17.93559</v>
      </c>
      <c r="E16" s="143">
        <v>22.894492</v>
      </c>
      <c r="F16" s="144">
        <v>22.254836</v>
      </c>
      <c r="G16" s="50">
        <v>93.94034600275266</v>
      </c>
      <c r="H16" s="51">
        <v>124.0819844789048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1.030584</v>
      </c>
      <c r="D17" s="144">
        <v>0.663356</v>
      </c>
      <c r="E17" s="143">
        <v>1.413591</v>
      </c>
      <c r="F17" s="144">
        <v>0.713457</v>
      </c>
      <c r="G17" s="50">
        <v>137.16407396194782</v>
      </c>
      <c r="H17" s="51">
        <v>107.55265649213999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2.638202</v>
      </c>
      <c r="D18" s="144">
        <v>0.662446</v>
      </c>
      <c r="E18" s="143">
        <v>2.589963</v>
      </c>
      <c r="F18" s="144">
        <v>0.897913</v>
      </c>
      <c r="G18" s="50">
        <v>98.17151984571309</v>
      </c>
      <c r="H18" s="51">
        <v>135.5450859390803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16.471151</v>
      </c>
      <c r="D19" s="144">
        <v>2.073038</v>
      </c>
      <c r="E19" s="143">
        <v>13.807232</v>
      </c>
      <c r="F19" s="144">
        <v>2.034856</v>
      </c>
      <c r="G19" s="50">
        <v>83.82675867642766</v>
      </c>
      <c r="H19" s="51">
        <v>98.15816207903569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17.430673</v>
      </c>
      <c r="D20" s="144">
        <v>4.66518</v>
      </c>
      <c r="E20" s="143">
        <v>16.843061</v>
      </c>
      <c r="F20" s="144">
        <v>4.198501</v>
      </c>
      <c r="G20" s="50">
        <v>96.62886223612823</v>
      </c>
      <c r="H20" s="51">
        <v>89.99654890057832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11.502333</v>
      </c>
      <c r="D21" s="144">
        <v>8.260513</v>
      </c>
      <c r="E21" s="143">
        <v>16.929915</v>
      </c>
      <c r="F21" s="145">
        <v>11.493424</v>
      </c>
      <c r="G21" s="50">
        <v>147.1867924533223</v>
      </c>
      <c r="H21" s="51">
        <v>139.13692769444222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9.341271</v>
      </c>
      <c r="D22" s="147">
        <v>22.003846</v>
      </c>
      <c r="E22" s="146">
        <v>8.757603</v>
      </c>
      <c r="F22" s="147">
        <v>27.558918</v>
      </c>
      <c r="G22" s="54">
        <v>93.75172821771255</v>
      </c>
      <c r="H22" s="55">
        <v>125.24591382797352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1.503622</v>
      </c>
      <c r="D23" s="142">
        <v>6.841503</v>
      </c>
      <c r="E23" s="141">
        <v>2.437773</v>
      </c>
      <c r="F23" s="142">
        <v>9.130416</v>
      </c>
      <c r="G23" s="57">
        <v>162.12671801822532</v>
      </c>
      <c r="H23" s="47">
        <v>133.45628877163395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5.028091</v>
      </c>
      <c r="D24" s="144">
        <v>16.358915</v>
      </c>
      <c r="E24" s="143">
        <v>10.702828</v>
      </c>
      <c r="F24" s="144">
        <v>25.134871</v>
      </c>
      <c r="G24" s="50">
        <v>212.86066620512636</v>
      </c>
      <c r="H24" s="51">
        <v>153.6463206759128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0.385361</v>
      </c>
      <c r="D25" s="144">
        <v>0.052096</v>
      </c>
      <c r="E25" s="143">
        <v>0.450646</v>
      </c>
      <c r="F25" s="144">
        <v>0.049421</v>
      </c>
      <c r="G25" s="50">
        <v>116.94125767786569</v>
      </c>
      <c r="H25" s="51">
        <v>94.86524877149877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0.032191</v>
      </c>
      <c r="D26" s="144">
        <v>0.081535</v>
      </c>
      <c r="E26" s="143">
        <v>0.021115</v>
      </c>
      <c r="F26" s="144">
        <v>0.064276</v>
      </c>
      <c r="G26" s="50">
        <v>65.59286757168152</v>
      </c>
      <c r="H26" s="51">
        <v>78.83240326240265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17.060348</v>
      </c>
      <c r="D27" s="144">
        <v>8.551836</v>
      </c>
      <c r="E27" s="143">
        <v>28.744434</v>
      </c>
      <c r="F27" s="144">
        <v>20.356577</v>
      </c>
      <c r="G27" s="50">
        <v>168.48679757294516</v>
      </c>
      <c r="H27" s="51">
        <v>238.03750446103038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10.18047</v>
      </c>
      <c r="D28" s="144">
        <v>2.938226</v>
      </c>
      <c r="E28" s="143">
        <v>20.462466</v>
      </c>
      <c r="F28" s="144">
        <v>4.18622</v>
      </c>
      <c r="G28" s="50">
        <v>200.9972624053703</v>
      </c>
      <c r="H28" s="51">
        <v>142.47440462374234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8.379625</v>
      </c>
      <c r="D29" s="144">
        <v>17.668087</v>
      </c>
      <c r="E29" s="143">
        <v>16.558147</v>
      </c>
      <c r="F29" s="144">
        <v>35.593465</v>
      </c>
      <c r="G29" s="50">
        <v>197.600095469666</v>
      </c>
      <c r="H29" s="51">
        <v>201.45624707417392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10.120162</v>
      </c>
      <c r="D30" s="144">
        <v>16.356085</v>
      </c>
      <c r="E30" s="143">
        <v>12.165701</v>
      </c>
      <c r="F30" s="144">
        <v>13.248667</v>
      </c>
      <c r="G30" s="50">
        <v>120.21251240839821</v>
      </c>
      <c r="H30" s="51">
        <v>81.00145603302991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13.326431</v>
      </c>
      <c r="D31" s="144">
        <v>5.566529</v>
      </c>
      <c r="E31" s="143">
        <v>15.138476</v>
      </c>
      <c r="F31" s="144">
        <v>5.578977</v>
      </c>
      <c r="G31" s="50">
        <v>113.59737652189096</v>
      </c>
      <c r="H31" s="51">
        <v>100.22362229676698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8.221715</v>
      </c>
      <c r="D32" s="149">
        <v>2.763319</v>
      </c>
      <c r="E32" s="148">
        <v>9.687223</v>
      </c>
      <c r="F32" s="149">
        <v>3.748173</v>
      </c>
      <c r="G32" s="61">
        <v>117.8248455462151</v>
      </c>
      <c r="H32" s="62">
        <v>135.64025724138256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13.62991</v>
      </c>
      <c r="D33" s="145">
        <v>14.578312</v>
      </c>
      <c r="E33" s="150">
        <v>16.714152</v>
      </c>
      <c r="F33" s="145">
        <v>9.089196</v>
      </c>
      <c r="G33" s="65">
        <v>122.62848397384867</v>
      </c>
      <c r="H33" s="66">
        <v>62.34738287944447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15.921464</v>
      </c>
      <c r="D34" s="144">
        <v>12.02314</v>
      </c>
      <c r="E34" s="143">
        <v>16.244947</v>
      </c>
      <c r="F34" s="144">
        <v>12.001055</v>
      </c>
      <c r="G34" s="50">
        <v>102.03174155341495</v>
      </c>
      <c r="H34" s="51">
        <v>99.81631254397769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9.685258</v>
      </c>
      <c r="D35" s="144">
        <v>5.656879</v>
      </c>
      <c r="E35" s="143">
        <v>9.986652</v>
      </c>
      <c r="F35" s="144">
        <v>7.075056</v>
      </c>
      <c r="G35" s="50">
        <v>103.1118840613229</v>
      </c>
      <c r="H35" s="51">
        <v>125.06995465167276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10.300055</v>
      </c>
      <c r="D36" s="144">
        <v>2.00247</v>
      </c>
      <c r="E36" s="143">
        <v>7.262505</v>
      </c>
      <c r="F36" s="144">
        <v>0.749893</v>
      </c>
      <c r="G36" s="50">
        <v>70.5093807751512</v>
      </c>
      <c r="H36" s="51">
        <v>37.44840122448775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9.931246</v>
      </c>
      <c r="D37" s="144">
        <v>13.547817</v>
      </c>
      <c r="E37" s="143">
        <v>8.996857</v>
      </c>
      <c r="F37" s="144">
        <v>15.212626</v>
      </c>
      <c r="G37" s="50">
        <v>90.5914222646383</v>
      </c>
      <c r="H37" s="51">
        <v>112.28839303040483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46.479769</v>
      </c>
      <c r="D38" s="144">
        <v>1.946845</v>
      </c>
      <c r="E38" s="143">
        <v>40.472819</v>
      </c>
      <c r="F38" s="144">
        <v>5.325915</v>
      </c>
      <c r="G38" s="50">
        <v>87.07620513346356</v>
      </c>
      <c r="H38" s="51">
        <v>273.5664626613829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516.146767</v>
      </c>
      <c r="D39" s="144">
        <v>237.242028</v>
      </c>
      <c r="E39" s="143">
        <v>637.638098</v>
      </c>
      <c r="F39" s="144">
        <v>259.295098</v>
      </c>
      <c r="G39" s="50">
        <v>123.53813658586765</v>
      </c>
      <c r="H39" s="51">
        <v>109.29560001906576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20.364668</v>
      </c>
      <c r="D40" s="144">
        <v>10.568749</v>
      </c>
      <c r="E40" s="143">
        <v>31.026375</v>
      </c>
      <c r="F40" s="144">
        <v>17.159993</v>
      </c>
      <c r="G40" s="50">
        <v>152.35394458677155</v>
      </c>
      <c r="H40" s="51">
        <v>162.36541335213846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31.956753</v>
      </c>
      <c r="D41" s="144">
        <v>27.330185</v>
      </c>
      <c r="E41" s="143">
        <v>30.284944</v>
      </c>
      <c r="F41" s="144">
        <v>29.175154</v>
      </c>
      <c r="G41" s="50">
        <v>94.76852670232174</v>
      </c>
      <c r="H41" s="51">
        <v>106.7506641466203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112.438923</v>
      </c>
      <c r="D42" s="147">
        <v>24.009134</v>
      </c>
      <c r="E42" s="146">
        <v>109.422399</v>
      </c>
      <c r="F42" s="147">
        <v>18.125375</v>
      </c>
      <c r="G42" s="54">
        <v>97.3171888172568</v>
      </c>
      <c r="H42" s="55">
        <v>75.49366420296542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8.957948</v>
      </c>
      <c r="D43" s="142">
        <v>19.741105</v>
      </c>
      <c r="E43" s="141">
        <v>14.328099</v>
      </c>
      <c r="F43" s="142">
        <v>23.582097</v>
      </c>
      <c r="G43" s="57">
        <v>159.94845024775765</v>
      </c>
      <c r="H43" s="47">
        <v>119.45682371883437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21.616537</v>
      </c>
      <c r="D44" s="144">
        <v>8.401151</v>
      </c>
      <c r="E44" s="143">
        <v>28.283548</v>
      </c>
      <c r="F44" s="144">
        <v>5.398088</v>
      </c>
      <c r="G44" s="50">
        <v>130.84217883743355</v>
      </c>
      <c r="H44" s="51">
        <v>64.25414803281122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21.650179</v>
      </c>
      <c r="D45" s="144">
        <v>17.499034</v>
      </c>
      <c r="E45" s="143">
        <v>15.992597</v>
      </c>
      <c r="F45" s="144">
        <v>27.301291</v>
      </c>
      <c r="G45" s="50">
        <v>73.8681975793364</v>
      </c>
      <c r="H45" s="51">
        <v>156.01598922546236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12.721623</v>
      </c>
      <c r="D46" s="144">
        <v>5.017232</v>
      </c>
      <c r="E46" s="143">
        <v>13.626035</v>
      </c>
      <c r="F46" s="144">
        <v>4.446432</v>
      </c>
      <c r="G46" s="50">
        <v>107.10925013262853</v>
      </c>
      <c r="H46" s="51">
        <v>88.62320897259683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4.36798</v>
      </c>
      <c r="D47" s="144">
        <v>2.950137</v>
      </c>
      <c r="E47" s="143">
        <v>5.857604</v>
      </c>
      <c r="F47" s="144">
        <v>2.991876</v>
      </c>
      <c r="G47" s="50">
        <v>134.10326970361587</v>
      </c>
      <c r="H47" s="51">
        <v>101.41481565093417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0.458918</v>
      </c>
      <c r="D48" s="144">
        <v>0.025746</v>
      </c>
      <c r="E48" s="143">
        <v>0.716404</v>
      </c>
      <c r="F48" s="144">
        <v>0.052671</v>
      </c>
      <c r="G48" s="50">
        <v>156.10719126292716</v>
      </c>
      <c r="H48" s="51">
        <v>204.57935213237008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1.52251</v>
      </c>
      <c r="D49" s="144">
        <v>0.343709</v>
      </c>
      <c r="E49" s="143">
        <v>1.568408</v>
      </c>
      <c r="F49" s="144">
        <v>0.463988</v>
      </c>
      <c r="G49" s="50">
        <v>103.01462716172635</v>
      </c>
      <c r="H49" s="51">
        <v>134.99442842637234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22.499306</v>
      </c>
      <c r="D50" s="144">
        <v>11.94281</v>
      </c>
      <c r="E50" s="143">
        <v>30.275255</v>
      </c>
      <c r="F50" s="144">
        <v>10.969227</v>
      </c>
      <c r="G50" s="50">
        <v>134.5608393432224</v>
      </c>
      <c r="H50" s="51">
        <v>91.84795705533287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152.214706</v>
      </c>
      <c r="D51" s="144">
        <v>130.723562</v>
      </c>
      <c r="E51" s="143">
        <v>165.920656</v>
      </c>
      <c r="F51" s="144">
        <v>142.116582</v>
      </c>
      <c r="G51" s="50">
        <v>109.00435336385961</v>
      </c>
      <c r="H51" s="51">
        <v>108.71535308990434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75.850557</v>
      </c>
      <c r="D52" s="149">
        <v>93.671377</v>
      </c>
      <c r="E52" s="148">
        <v>76.959366</v>
      </c>
      <c r="F52" s="149">
        <v>119.304699</v>
      </c>
      <c r="G52" s="61">
        <v>101.46183369490616</v>
      </c>
      <c r="H52" s="62">
        <v>127.36515979689291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10.614767</v>
      </c>
      <c r="D53" s="145">
        <v>4.952939</v>
      </c>
      <c r="E53" s="150">
        <v>16.334573</v>
      </c>
      <c r="F53" s="145">
        <v>6.665936</v>
      </c>
      <c r="G53" s="65">
        <v>153.88536554782596</v>
      </c>
      <c r="H53" s="66">
        <v>134.5854653166534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7.601262</v>
      </c>
      <c r="D54" s="144">
        <v>9.677267</v>
      </c>
      <c r="E54" s="143">
        <v>5.656226</v>
      </c>
      <c r="F54" s="144">
        <v>9.43479</v>
      </c>
      <c r="G54" s="50">
        <v>74.41167006215547</v>
      </c>
      <c r="H54" s="51">
        <v>97.49436488628452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0.090442</v>
      </c>
      <c r="D55" s="144">
        <v>0.003719</v>
      </c>
      <c r="E55" s="143">
        <v>0.091819</v>
      </c>
      <c r="F55" s="144">
        <v>0.002078</v>
      </c>
      <c r="G55" s="50">
        <v>101.52252272174434</v>
      </c>
      <c r="H55" s="51">
        <v>55.875235278300615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22.446042</v>
      </c>
      <c r="D56" s="144">
        <v>39.873764</v>
      </c>
      <c r="E56" s="143">
        <v>26.01521</v>
      </c>
      <c r="F56" s="144">
        <v>43.989933</v>
      </c>
      <c r="G56" s="50">
        <v>115.90110185127516</v>
      </c>
      <c r="H56" s="51">
        <v>110.32300085840905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0.205829</v>
      </c>
      <c r="D57" s="144">
        <v>0.023475</v>
      </c>
      <c r="E57" s="143">
        <v>0.329871</v>
      </c>
      <c r="F57" s="144">
        <v>0.006439</v>
      </c>
      <c r="G57" s="50">
        <v>160.26458856623702</v>
      </c>
      <c r="H57" s="51">
        <v>27.429179978700745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0.176344</v>
      </c>
      <c r="D58" s="144">
        <v>0.084201</v>
      </c>
      <c r="E58" s="143">
        <v>0.313604</v>
      </c>
      <c r="F58" s="144">
        <v>0.106642</v>
      </c>
      <c r="G58" s="50">
        <v>177.8365013836592</v>
      </c>
      <c r="H58" s="51">
        <v>126.65170247384236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10.974035</v>
      </c>
      <c r="D59" s="144">
        <v>10.526519</v>
      </c>
      <c r="E59" s="143">
        <v>11.169113</v>
      </c>
      <c r="F59" s="144">
        <v>9.427774</v>
      </c>
      <c r="G59" s="50">
        <v>101.77763238407749</v>
      </c>
      <c r="H59" s="51">
        <v>89.5621240031961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47.703739</v>
      </c>
      <c r="D60" s="144">
        <v>71.986512</v>
      </c>
      <c r="E60" s="143">
        <v>44.542598</v>
      </c>
      <c r="F60" s="144">
        <v>63.890431</v>
      </c>
      <c r="G60" s="50">
        <v>93.37338945276386</v>
      </c>
      <c r="H60" s="51">
        <v>88.75333618053337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10.468687</v>
      </c>
      <c r="D61" s="144">
        <v>16.645639</v>
      </c>
      <c r="E61" s="143">
        <v>7.461892</v>
      </c>
      <c r="F61" s="144">
        <v>14.652123</v>
      </c>
      <c r="G61" s="50">
        <v>71.27820327420238</v>
      </c>
      <c r="H61" s="51">
        <v>88.0237941000643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0.283977</v>
      </c>
      <c r="D62" s="181">
        <v>0.148321</v>
      </c>
      <c r="E62" s="146">
        <v>0.562757</v>
      </c>
      <c r="F62" s="147">
        <v>0.507853</v>
      </c>
      <c r="G62" s="54">
        <v>198.16992221201014</v>
      </c>
      <c r="H62" s="55">
        <v>342.4012783085335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2.226139</v>
      </c>
      <c r="D63" s="182">
        <v>0.914814</v>
      </c>
      <c r="E63" s="141">
        <v>1.998608</v>
      </c>
      <c r="F63" s="142">
        <v>1.040281</v>
      </c>
      <c r="G63" s="57">
        <v>89.7791198123747</v>
      </c>
      <c r="H63" s="47">
        <v>113.71502841014676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7.124495</v>
      </c>
      <c r="D64" s="183">
        <v>4.120944</v>
      </c>
      <c r="E64" s="143">
        <v>6.977937</v>
      </c>
      <c r="F64" s="144">
        <v>2.910228</v>
      </c>
      <c r="G64" s="50">
        <v>97.94289981254812</v>
      </c>
      <c r="H64" s="51">
        <v>70.62042095209253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0.349058</v>
      </c>
      <c r="D65" s="183">
        <v>0.002376</v>
      </c>
      <c r="E65" s="143">
        <v>0.198445</v>
      </c>
      <c r="F65" s="144">
        <v>0.008222</v>
      </c>
      <c r="G65" s="50">
        <v>56.8515834044772</v>
      </c>
      <c r="H65" s="51">
        <v>346.043771043771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5.88838</v>
      </c>
      <c r="D66" s="183">
        <v>9.740387</v>
      </c>
      <c r="E66" s="143">
        <v>9.302983</v>
      </c>
      <c r="F66" s="144">
        <v>13.054007</v>
      </c>
      <c r="G66" s="50">
        <v>157.98883563900426</v>
      </c>
      <c r="H66" s="51">
        <v>134.01938752536216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5.467105</v>
      </c>
      <c r="D67" s="183">
        <v>4.431584</v>
      </c>
      <c r="E67" s="143">
        <v>5.677658</v>
      </c>
      <c r="F67" s="144">
        <v>3.911105</v>
      </c>
      <c r="G67" s="50">
        <v>103.85127046215501</v>
      </c>
      <c r="H67" s="51">
        <v>88.25523785626088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7.252662</v>
      </c>
      <c r="D68" s="183">
        <v>3.808436</v>
      </c>
      <c r="E68" s="143">
        <v>6.548356</v>
      </c>
      <c r="F68" s="144">
        <v>2.753704</v>
      </c>
      <c r="G68" s="50">
        <v>90.28900009403445</v>
      </c>
      <c r="H68" s="51">
        <v>72.30537680034533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3.240787</v>
      </c>
      <c r="D69" s="183">
        <v>0.655757</v>
      </c>
      <c r="E69" s="143">
        <v>3.427008</v>
      </c>
      <c r="F69" s="144">
        <v>1.074095</v>
      </c>
      <c r="G69" s="50">
        <v>105.74616597758506</v>
      </c>
      <c r="H69" s="51">
        <v>163.79466784189876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2.027701</v>
      </c>
      <c r="D70" s="183">
        <v>1.479088</v>
      </c>
      <c r="E70" s="143">
        <v>2.463271</v>
      </c>
      <c r="F70" s="144">
        <v>1.88332</v>
      </c>
      <c r="G70" s="50">
        <v>121.48097771811526</v>
      </c>
      <c r="H70" s="51">
        <v>127.32981404757527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9.445175</v>
      </c>
      <c r="D71" s="183">
        <v>2.891596</v>
      </c>
      <c r="E71" s="143">
        <v>8.719417</v>
      </c>
      <c r="F71" s="144">
        <v>2.936655</v>
      </c>
      <c r="G71" s="50">
        <v>92.31609790183877</v>
      </c>
      <c r="H71" s="51">
        <v>101.55827439241168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2.415425</v>
      </c>
      <c r="D72" s="184">
        <v>3.884671</v>
      </c>
      <c r="E72" s="148">
        <v>2.413044</v>
      </c>
      <c r="F72" s="149">
        <v>4.931982</v>
      </c>
      <c r="G72" s="61">
        <v>99.90142521502429</v>
      </c>
      <c r="H72" s="62">
        <v>126.9600952049736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46.890998</v>
      </c>
      <c r="D73" s="185">
        <v>35.077477</v>
      </c>
      <c r="E73" s="150">
        <v>35.887683</v>
      </c>
      <c r="F73" s="145">
        <v>36.472748</v>
      </c>
      <c r="G73" s="65">
        <v>76.53426996797978</v>
      </c>
      <c r="H73" s="66">
        <v>103.97768345767855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34.570707</v>
      </c>
      <c r="D74" s="183">
        <v>26.745121</v>
      </c>
      <c r="E74" s="143">
        <v>33.159674</v>
      </c>
      <c r="F74" s="144">
        <v>32.331757</v>
      </c>
      <c r="G74" s="50">
        <v>95.91841439632694</v>
      </c>
      <c r="H74" s="51">
        <v>120.88843045428735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7.859705</v>
      </c>
      <c r="D75" s="183">
        <v>7.917156</v>
      </c>
      <c r="E75" s="143">
        <v>7.184076</v>
      </c>
      <c r="F75" s="144">
        <v>7.285342</v>
      </c>
      <c r="G75" s="50">
        <v>91.40388856833685</v>
      </c>
      <c r="H75" s="51">
        <v>92.01968484642717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48.205455</v>
      </c>
      <c r="D76" s="183">
        <v>69.656598</v>
      </c>
      <c r="E76" s="143">
        <v>50.579532</v>
      </c>
      <c r="F76" s="144">
        <v>77.589931</v>
      </c>
      <c r="G76" s="50">
        <v>104.9249135808385</v>
      </c>
      <c r="H76" s="51">
        <v>111.38920537003546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0.720112</v>
      </c>
      <c r="D77" s="183">
        <v>0.653777</v>
      </c>
      <c r="E77" s="143">
        <v>0.781011</v>
      </c>
      <c r="F77" s="144">
        <v>0.596869</v>
      </c>
      <c r="G77" s="50">
        <v>108.45687892994424</v>
      </c>
      <c r="H77" s="51">
        <v>91.29550290083621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0.473209</v>
      </c>
      <c r="D78" s="183">
        <v>0.372083</v>
      </c>
      <c r="E78" s="143">
        <v>0.537239</v>
      </c>
      <c r="F78" s="144">
        <v>0.650627</v>
      </c>
      <c r="G78" s="50">
        <v>113.53101906345822</v>
      </c>
      <c r="H78" s="51">
        <v>174.86071656055233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0.347573</v>
      </c>
      <c r="D79" s="183">
        <v>0.142626</v>
      </c>
      <c r="E79" s="143">
        <v>0.321734</v>
      </c>
      <c r="F79" s="144">
        <v>0.129512</v>
      </c>
      <c r="G79" s="50">
        <v>92.56587824715959</v>
      </c>
      <c r="H79" s="51">
        <v>90.80532301263443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7.268601</v>
      </c>
      <c r="D80" s="183">
        <v>14.448411</v>
      </c>
      <c r="E80" s="143">
        <v>8.509543</v>
      </c>
      <c r="F80" s="144">
        <v>11.644995</v>
      </c>
      <c r="G80" s="50">
        <v>117.07263887507375</v>
      </c>
      <c r="H80" s="51">
        <v>80.59706358020962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10.417383</v>
      </c>
      <c r="D81" s="183">
        <v>4.629941</v>
      </c>
      <c r="E81" s="143">
        <v>8.91199</v>
      </c>
      <c r="F81" s="144">
        <v>4.7741</v>
      </c>
      <c r="G81" s="50">
        <v>85.54922095117364</v>
      </c>
      <c r="H81" s="51">
        <v>103.11362499003766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26.554338</v>
      </c>
      <c r="D82" s="181">
        <v>29.731907</v>
      </c>
      <c r="E82" s="146">
        <v>30.347266</v>
      </c>
      <c r="F82" s="147">
        <v>33.526489</v>
      </c>
      <c r="G82" s="54">
        <v>114.28364736488629</v>
      </c>
      <c r="H82" s="55">
        <v>112.76265932084341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25.612828</v>
      </c>
      <c r="D83" s="182">
        <v>12.599665</v>
      </c>
      <c r="E83" s="141">
        <v>30.57684</v>
      </c>
      <c r="F83" s="142">
        <v>16.221381</v>
      </c>
      <c r="G83" s="57">
        <v>119.3809601969763</v>
      </c>
      <c r="H83" s="47">
        <v>128.74454201758542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169.468733</v>
      </c>
      <c r="D84" s="183">
        <v>290.008779</v>
      </c>
      <c r="E84" s="143">
        <v>147.397627</v>
      </c>
      <c r="F84" s="144">
        <v>256.494803</v>
      </c>
      <c r="G84" s="50">
        <v>86.97629609351007</v>
      </c>
      <c r="H84" s="51">
        <v>88.4438063855991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102.724544</v>
      </c>
      <c r="D85" s="183">
        <v>108.297232</v>
      </c>
      <c r="E85" s="143">
        <v>118.225127</v>
      </c>
      <c r="F85" s="144">
        <v>115.98497</v>
      </c>
      <c r="G85" s="50">
        <v>115.08946391623797</v>
      </c>
      <c r="H85" s="51">
        <v>107.09873914413622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54.494611</v>
      </c>
      <c r="D86" s="183">
        <v>64.560623</v>
      </c>
      <c r="E86" s="143">
        <v>72.194116</v>
      </c>
      <c r="F86" s="144">
        <v>57.235601</v>
      </c>
      <c r="G86" s="50">
        <v>132.47936754700387</v>
      </c>
      <c r="H86" s="51">
        <v>88.65404071456993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3.264433</v>
      </c>
      <c r="D87" s="183">
        <v>0.659147</v>
      </c>
      <c r="E87" s="143">
        <v>3.06105</v>
      </c>
      <c r="F87" s="144">
        <v>1.186777</v>
      </c>
      <c r="G87" s="50">
        <v>93.76972968965819</v>
      </c>
      <c r="H87" s="51">
        <v>180.04739458724683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37.120975</v>
      </c>
      <c r="D88" s="183">
        <v>53.465642</v>
      </c>
      <c r="E88" s="143">
        <v>42.901797</v>
      </c>
      <c r="F88" s="144">
        <v>57.335059</v>
      </c>
      <c r="G88" s="50">
        <v>115.57292608828298</v>
      </c>
      <c r="H88" s="51">
        <v>107.23720291247976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0.42764</v>
      </c>
      <c r="D89" s="183">
        <v>0.442043</v>
      </c>
      <c r="E89" s="143">
        <v>0.333167</v>
      </c>
      <c r="F89" s="144">
        <v>0.300267</v>
      </c>
      <c r="G89" s="50">
        <v>77.90828734449536</v>
      </c>
      <c r="H89" s="51">
        <v>67.92710211450017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5.634226</v>
      </c>
      <c r="D90" s="183">
        <v>4.300204</v>
      </c>
      <c r="E90" s="143">
        <v>5.201131</v>
      </c>
      <c r="F90" s="144">
        <v>2.614021</v>
      </c>
      <c r="G90" s="50">
        <v>92.31314114840265</v>
      </c>
      <c r="H90" s="51">
        <v>60.78830213636377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4.867768</v>
      </c>
      <c r="D91" s="184">
        <v>2.446923</v>
      </c>
      <c r="E91" s="148">
        <v>3.302682</v>
      </c>
      <c r="F91" s="149">
        <v>1.285188</v>
      </c>
      <c r="G91" s="61">
        <v>67.84797467751133</v>
      </c>
      <c r="H91" s="62">
        <v>52.52261718084304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1.126117</v>
      </c>
      <c r="D92" s="185">
        <v>0.846509</v>
      </c>
      <c r="E92" s="150">
        <v>1.847333</v>
      </c>
      <c r="F92" s="145">
        <v>1.002536</v>
      </c>
      <c r="G92" s="65">
        <v>164.0444998166265</v>
      </c>
      <c r="H92" s="66">
        <v>118.43181820866644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16.853883</v>
      </c>
      <c r="D93" s="183">
        <v>5.950492</v>
      </c>
      <c r="E93" s="143">
        <v>16.682739</v>
      </c>
      <c r="F93" s="144">
        <v>5.89534</v>
      </c>
      <c r="G93" s="50">
        <v>98.98454261252438</v>
      </c>
      <c r="H93" s="51">
        <v>99.07315227043412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34.300511</v>
      </c>
      <c r="D94" s="183">
        <v>33.85024</v>
      </c>
      <c r="E94" s="143">
        <v>41.884999</v>
      </c>
      <c r="F94" s="144">
        <v>45.16303</v>
      </c>
      <c r="G94" s="50">
        <v>122.11188049064341</v>
      </c>
      <c r="H94" s="51">
        <v>133.42011755308087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391.819573</v>
      </c>
      <c r="D95" s="183">
        <v>442.151732</v>
      </c>
      <c r="E95" s="143">
        <v>400.257136</v>
      </c>
      <c r="F95" s="144">
        <v>510.369127</v>
      </c>
      <c r="G95" s="50">
        <v>102.15343070674012</v>
      </c>
      <c r="H95" s="51">
        <v>115.42850339891916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735.521788</v>
      </c>
      <c r="D96" s="183">
        <v>893.401508</v>
      </c>
      <c r="E96" s="143">
        <v>714.462792</v>
      </c>
      <c r="F96" s="144">
        <v>996.252083</v>
      </c>
      <c r="G96" s="50">
        <v>97.13686306190021</v>
      </c>
      <c r="H96" s="51">
        <v>111.51224551100711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8.244447</v>
      </c>
      <c r="D97" s="183">
        <v>23.329073</v>
      </c>
      <c r="E97" s="143">
        <v>6.808416</v>
      </c>
      <c r="F97" s="144">
        <v>16.475594</v>
      </c>
      <c r="G97" s="50">
        <v>82.58183963096616</v>
      </c>
      <c r="H97" s="51">
        <v>70.6225832462353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423.808293</v>
      </c>
      <c r="D98" s="183">
        <v>828.092426</v>
      </c>
      <c r="E98" s="143">
        <v>443.930978</v>
      </c>
      <c r="F98" s="144">
        <v>826.387548</v>
      </c>
      <c r="G98" s="50">
        <v>104.74806305878492</v>
      </c>
      <c r="H98" s="51">
        <v>99.7941198414004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6.487913</v>
      </c>
      <c r="D99" s="183">
        <v>0.581684</v>
      </c>
      <c r="E99" s="143">
        <v>1.02049</v>
      </c>
      <c r="F99" s="144">
        <v>8.976275</v>
      </c>
      <c r="G99" s="50">
        <v>15.72909501098427</v>
      </c>
      <c r="H99" s="51">
        <v>1543.1531553214459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0.161509</v>
      </c>
      <c r="D100" s="183">
        <v>0.091784</v>
      </c>
      <c r="E100" s="143">
        <v>0.170293</v>
      </c>
      <c r="F100" s="144">
        <v>5.814573</v>
      </c>
      <c r="G100" s="50">
        <v>105.43870620213114</v>
      </c>
      <c r="H100" s="51">
        <v>6335.0616665213975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99.927594</v>
      </c>
      <c r="D101" s="181">
        <v>37.642592</v>
      </c>
      <c r="E101" s="146">
        <v>160.417337</v>
      </c>
      <c r="F101" s="147">
        <v>47.489524</v>
      </c>
      <c r="G101" s="54">
        <v>160.5335729388221</v>
      </c>
      <c r="H101" s="55">
        <v>126.15901689235429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1.812431</v>
      </c>
      <c r="D102" s="182">
        <v>0.434817</v>
      </c>
      <c r="E102" s="141">
        <v>3.145341</v>
      </c>
      <c r="F102" s="142">
        <v>1.21451</v>
      </c>
      <c r="G102" s="57">
        <v>173.5426617620202</v>
      </c>
      <c r="H102" s="47">
        <v>279.3152061671921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0.371955</v>
      </c>
      <c r="D103" s="183">
        <v>0.176697</v>
      </c>
      <c r="E103" s="143">
        <v>0.399222</v>
      </c>
      <c r="F103" s="144">
        <v>0.106381</v>
      </c>
      <c r="G103" s="50">
        <v>107.33072549098684</v>
      </c>
      <c r="H103" s="51">
        <v>60.20532323695365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0.524907</v>
      </c>
      <c r="D104" s="183">
        <v>0.929661</v>
      </c>
      <c r="E104" s="143">
        <v>0.52842</v>
      </c>
      <c r="F104" s="144">
        <v>0.069961</v>
      </c>
      <c r="G104" s="50">
        <v>100.66926141202156</v>
      </c>
      <c r="H104" s="51">
        <v>7.525431313134573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48.446969</v>
      </c>
      <c r="D105" s="183">
        <v>78.264272</v>
      </c>
      <c r="E105" s="143">
        <v>56.092582</v>
      </c>
      <c r="F105" s="144">
        <v>91.370927</v>
      </c>
      <c r="G105" s="50">
        <v>115.78140626300069</v>
      </c>
      <c r="H105" s="51">
        <v>116.74666442946022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13.389589</v>
      </c>
      <c r="D106" s="183">
        <v>15.064321</v>
      </c>
      <c r="E106" s="143">
        <v>16.078909</v>
      </c>
      <c r="F106" s="144">
        <v>12.350067</v>
      </c>
      <c r="G106" s="50">
        <v>120.08515720684181</v>
      </c>
      <c r="H106" s="51">
        <v>81.98223471207233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6.007405</v>
      </c>
      <c r="D107" s="183">
        <v>6.800221</v>
      </c>
      <c r="E107" s="143">
        <v>14.813731</v>
      </c>
      <c r="F107" s="144">
        <v>22.399645</v>
      </c>
      <c r="G107" s="50">
        <v>246.59118204948726</v>
      </c>
      <c r="H107" s="51">
        <v>329.3958387528876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0.028792</v>
      </c>
      <c r="D108" s="183">
        <v>0.022616</v>
      </c>
      <c r="E108" s="143">
        <v>0.025947</v>
      </c>
      <c r="F108" s="144">
        <v>0.008477</v>
      </c>
      <c r="G108" s="50">
        <v>90.11878299527648</v>
      </c>
      <c r="H108" s="51">
        <v>37.48231340643792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0.0015</v>
      </c>
      <c r="D109" s="183">
        <v>0</v>
      </c>
      <c r="E109" s="143">
        <v>0.571613</v>
      </c>
      <c r="F109" s="144">
        <v>0.114593</v>
      </c>
      <c r="G109" s="50">
        <v>0</v>
      </c>
      <c r="H109" s="51">
        <v>0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6.460214</v>
      </c>
      <c r="D110" s="184">
        <v>2.865675</v>
      </c>
      <c r="E110" s="148">
        <v>7.849791</v>
      </c>
      <c r="F110" s="149">
        <v>4.222529</v>
      </c>
      <c r="G110" s="61">
        <v>121.50976732349734</v>
      </c>
      <c r="H110" s="62">
        <v>147.34849555514845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89" t="s">
        <v>224</v>
      </c>
      <c r="B112" s="189"/>
      <c r="C112" s="189"/>
      <c r="D112" s="189"/>
      <c r="E112" s="189"/>
      <c r="F112" s="189"/>
      <c r="G112" s="189"/>
      <c r="H112" s="189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9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4" sqref="A114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 2012  (a rovnaké obdobie roku 2011)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0" t="str">
        <f>SR_HS2!C8</f>
        <v>január 2011</v>
      </c>
      <c r="D8" s="193"/>
      <c r="E8" s="190" t="str">
        <f>SR_HS2!E8</f>
        <v>január 2012</v>
      </c>
      <c r="F8" s="191"/>
      <c r="G8" s="191"/>
      <c r="H8" s="192"/>
      <c r="I8" s="126" t="s">
        <v>215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3833.418438</v>
      </c>
      <c r="D11" s="140">
        <f>SR_HS2!D11</f>
        <v>4073.0169710000005</v>
      </c>
      <c r="E11" s="139">
        <f>SR_HS2!E11</f>
        <v>4148.454188999999</v>
      </c>
      <c r="F11" s="120">
        <v>1</v>
      </c>
      <c r="G11" s="132">
        <f>SR_HS2!F11</f>
        <v>4412.344746</v>
      </c>
      <c r="H11" s="120">
        <v>1</v>
      </c>
      <c r="I11" s="188">
        <f>G11-E11</f>
        <v>263.8905570000006</v>
      </c>
      <c r="J11" s="134">
        <f>SUM(J14:J23)</f>
        <v>141.72129100000012</v>
      </c>
      <c r="K11" s="34">
        <f>SR_HS2!G11</f>
        <v>108.21814148638471</v>
      </c>
      <c r="L11" s="34">
        <f>SR_HS2!H11</f>
        <v>108.33111615826849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216</v>
      </c>
      <c r="D13" s="172" t="s">
        <v>217</v>
      </c>
      <c r="E13" s="173" t="s">
        <v>218</v>
      </c>
      <c r="F13" s="174" t="s">
        <v>219</v>
      </c>
      <c r="G13" s="175" t="s">
        <v>220</v>
      </c>
      <c r="H13" s="174" t="s">
        <v>221</v>
      </c>
      <c r="I13" s="176" t="s">
        <v>222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735.521788</v>
      </c>
      <c r="D14" s="151">
        <f>SR_HS2!D96</f>
        <v>893.401508</v>
      </c>
      <c r="E14" s="152">
        <f>SR_HS2!E96</f>
        <v>714.462792</v>
      </c>
      <c r="F14" s="105">
        <f aca="true" t="shared" si="0" ref="F14:F45">E14/$E$11*100</f>
        <v>17.222385964739896</v>
      </c>
      <c r="G14" s="142">
        <f>SR_HS2!F96</f>
        <v>996.252083</v>
      </c>
      <c r="H14" s="110">
        <f aca="true" t="shared" si="1" ref="H14:H45">G14/$G$11*100</f>
        <v>22.578745323632063</v>
      </c>
      <c r="I14" s="166">
        <f aca="true" t="shared" si="2" ref="I14:I45">G14-E14</f>
        <v>281.78929099999993</v>
      </c>
      <c r="J14" s="136">
        <f aca="true" t="shared" si="3" ref="J14:J45">E14-C14</f>
        <v>-21.05899599999998</v>
      </c>
      <c r="K14" s="113">
        <f>SR_HS2!G96</f>
        <v>97.13686306190021</v>
      </c>
      <c r="L14" s="47">
        <f>SR_HS2!H96</f>
        <v>111.51224551100711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423.808293</v>
      </c>
      <c r="D15" s="153">
        <f>SR_HS2!D98</f>
        <v>828.092426</v>
      </c>
      <c r="E15" s="154">
        <f>SR_HS2!E98</f>
        <v>443.930978</v>
      </c>
      <c r="F15" s="179">
        <f t="shared" si="0"/>
        <v>10.701118001426243</v>
      </c>
      <c r="G15" s="144">
        <f>SR_HS2!F98</f>
        <v>826.387548</v>
      </c>
      <c r="H15" s="180">
        <f t="shared" si="1"/>
        <v>18.72898867997927</v>
      </c>
      <c r="I15" s="167">
        <f t="shared" si="2"/>
        <v>382.45657000000006</v>
      </c>
      <c r="J15" s="137">
        <f t="shared" si="3"/>
        <v>20.12268499999999</v>
      </c>
      <c r="K15" s="114">
        <f>SR_HS2!G98</f>
        <v>104.74806305878492</v>
      </c>
      <c r="L15" s="51">
        <f>SR_HS2!H98</f>
        <v>99.7941198414004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391.819573</v>
      </c>
      <c r="D16" s="153">
        <f>SR_HS2!D95</f>
        <v>442.151732</v>
      </c>
      <c r="E16" s="154">
        <f>SR_HS2!E95</f>
        <v>400.257136</v>
      </c>
      <c r="F16" s="103">
        <f t="shared" si="0"/>
        <v>9.64834412445286</v>
      </c>
      <c r="G16" s="144">
        <f>SR_HS2!F95</f>
        <v>510.369127</v>
      </c>
      <c r="H16" s="108">
        <f t="shared" si="1"/>
        <v>11.566846118782397</v>
      </c>
      <c r="I16" s="167">
        <f t="shared" si="2"/>
        <v>110.11199099999999</v>
      </c>
      <c r="J16" s="137">
        <f t="shared" si="3"/>
        <v>8.437563000000011</v>
      </c>
      <c r="K16" s="114">
        <f>SR_HS2!G95</f>
        <v>102.15343070674012</v>
      </c>
      <c r="L16" s="51">
        <f>SR_HS2!H95</f>
        <v>115.42850339891916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169.468733</v>
      </c>
      <c r="D17" s="153">
        <f>SR_HS2!D84</f>
        <v>290.008779</v>
      </c>
      <c r="E17" s="154">
        <f>SR_HS2!E84</f>
        <v>147.397627</v>
      </c>
      <c r="F17" s="103">
        <f t="shared" si="0"/>
        <v>3.5530735132820825</v>
      </c>
      <c r="G17" s="144">
        <f>SR_HS2!F84</f>
        <v>256.494803</v>
      </c>
      <c r="H17" s="108">
        <f t="shared" si="1"/>
        <v>5.813117917237195</v>
      </c>
      <c r="I17" s="167">
        <f t="shared" si="2"/>
        <v>109.09717599999999</v>
      </c>
      <c r="J17" s="137">
        <f t="shared" si="3"/>
        <v>-22.071105999999986</v>
      </c>
      <c r="K17" s="114">
        <f>SR_HS2!G84</f>
        <v>86.97629609351007</v>
      </c>
      <c r="L17" s="51">
        <f>SR_HS2!H84</f>
        <v>88.4438063855991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516.146767</v>
      </c>
      <c r="D18" s="153">
        <f>SR_HS2!D39</f>
        <v>237.242028</v>
      </c>
      <c r="E18" s="154">
        <f>SR_HS2!E39</f>
        <v>637.638098</v>
      </c>
      <c r="F18" s="103">
        <f t="shared" si="0"/>
        <v>15.370498719517139</v>
      </c>
      <c r="G18" s="144">
        <f>SR_HS2!F39</f>
        <v>259.295098</v>
      </c>
      <c r="H18" s="108">
        <f t="shared" si="1"/>
        <v>5.876582926460207</v>
      </c>
      <c r="I18" s="167">
        <f t="shared" si="2"/>
        <v>-378.343</v>
      </c>
      <c r="J18" s="137">
        <f t="shared" si="3"/>
        <v>121.49133100000006</v>
      </c>
      <c r="K18" s="114">
        <f>SR_HS2!G39</f>
        <v>123.53813658586765</v>
      </c>
      <c r="L18" s="51">
        <f>SR_HS2!H39</f>
        <v>109.29560001906576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152.214706</v>
      </c>
      <c r="D19" s="153">
        <f>SR_HS2!D51</f>
        <v>130.723562</v>
      </c>
      <c r="E19" s="154">
        <f>SR_HS2!E51</f>
        <v>165.920656</v>
      </c>
      <c r="F19" s="103">
        <f t="shared" si="0"/>
        <v>3.9995778774646613</v>
      </c>
      <c r="G19" s="144">
        <f>SR_HS2!F51</f>
        <v>142.116582</v>
      </c>
      <c r="H19" s="108">
        <f t="shared" si="1"/>
        <v>3.2208857236016164</v>
      </c>
      <c r="I19" s="167">
        <f t="shared" si="2"/>
        <v>-23.804074000000014</v>
      </c>
      <c r="J19" s="137">
        <f t="shared" si="3"/>
        <v>13.705950000000001</v>
      </c>
      <c r="K19" s="114">
        <f>SR_HS2!G51</f>
        <v>109.00435336385961</v>
      </c>
      <c r="L19" s="51">
        <f>SR_HS2!H51</f>
        <v>108.71535308990434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102.724544</v>
      </c>
      <c r="D20" s="153">
        <f>SR_HS2!D85</f>
        <v>108.297232</v>
      </c>
      <c r="E20" s="154">
        <f>SR_HS2!E85</f>
        <v>118.225127</v>
      </c>
      <c r="F20" s="103">
        <f t="shared" si="0"/>
        <v>2.849859769778454</v>
      </c>
      <c r="G20" s="144">
        <f>SR_HS2!F85</f>
        <v>115.98497</v>
      </c>
      <c r="H20" s="108">
        <f t="shared" si="1"/>
        <v>2.628647049964668</v>
      </c>
      <c r="I20" s="167">
        <f t="shared" si="2"/>
        <v>-2.2401569999999964</v>
      </c>
      <c r="J20" s="137">
        <f t="shared" si="3"/>
        <v>15.500583000000006</v>
      </c>
      <c r="K20" s="114">
        <f>SR_HS2!G85</f>
        <v>115.08946391623797</v>
      </c>
      <c r="L20" s="51">
        <f>SR_HS2!H85</f>
        <v>107.09873914413622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75.850557</v>
      </c>
      <c r="D21" s="153">
        <f>SR_HS2!D52</f>
        <v>93.671377</v>
      </c>
      <c r="E21" s="154">
        <f>SR_HS2!E52</f>
        <v>76.959366</v>
      </c>
      <c r="F21" s="103">
        <f t="shared" si="0"/>
        <v>1.8551335628597443</v>
      </c>
      <c r="G21" s="144">
        <f>SR_HS2!F52</f>
        <v>119.304699</v>
      </c>
      <c r="H21" s="108">
        <f t="shared" si="1"/>
        <v>2.703884348750296</v>
      </c>
      <c r="I21" s="167">
        <f t="shared" si="2"/>
        <v>42.345333</v>
      </c>
      <c r="J21" s="137">
        <f t="shared" si="3"/>
        <v>1.108809000000008</v>
      </c>
      <c r="K21" s="114">
        <f>SR_HS2!G52</f>
        <v>101.46183369490616</v>
      </c>
      <c r="L21" s="51">
        <f>SR_HS2!H52</f>
        <v>127.36515979689291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48.446969</v>
      </c>
      <c r="D22" s="153">
        <f>SR_HS2!D105</f>
        <v>78.264272</v>
      </c>
      <c r="E22" s="154">
        <f>SR_HS2!E105</f>
        <v>56.092582</v>
      </c>
      <c r="F22" s="103">
        <f t="shared" si="0"/>
        <v>1.3521321302940874</v>
      </c>
      <c r="G22" s="145">
        <f>SR_HS2!F105</f>
        <v>91.370927</v>
      </c>
      <c r="H22" s="108">
        <f t="shared" si="1"/>
        <v>2.0708020850553908</v>
      </c>
      <c r="I22" s="168">
        <f t="shared" si="2"/>
        <v>35.278344999999995</v>
      </c>
      <c r="J22" s="137">
        <f t="shared" si="3"/>
        <v>7.645612999999997</v>
      </c>
      <c r="K22" s="114">
        <f>SR_HS2!G105</f>
        <v>115.78140626300069</v>
      </c>
      <c r="L22" s="51">
        <f>SR_HS2!H105</f>
        <v>116.74666442946022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47.703739</v>
      </c>
      <c r="D23" s="155">
        <f>SR_HS2!D60</f>
        <v>71.986512</v>
      </c>
      <c r="E23" s="156">
        <f>SR_HS2!E60</f>
        <v>44.542598</v>
      </c>
      <c r="F23" s="104">
        <f t="shared" si="0"/>
        <v>1.0737155569442884</v>
      </c>
      <c r="G23" s="147">
        <f>SR_HS2!F60</f>
        <v>63.890431</v>
      </c>
      <c r="H23" s="109">
        <f t="shared" si="1"/>
        <v>1.4479927267224464</v>
      </c>
      <c r="I23" s="169">
        <f t="shared" si="2"/>
        <v>19.347833</v>
      </c>
      <c r="J23" s="138">
        <f t="shared" si="3"/>
        <v>-3.1611410000000006</v>
      </c>
      <c r="K23" s="115">
        <f>SR_HS2!G60</f>
        <v>93.37338945276386</v>
      </c>
      <c r="L23" s="55">
        <f>SR_HS2!H60</f>
        <v>88.75333618053337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22.446042</v>
      </c>
      <c r="D24" s="151">
        <f>SR_HS2!D56</f>
        <v>39.873764</v>
      </c>
      <c r="E24" s="152">
        <f>SR_HS2!E56</f>
        <v>26.01521</v>
      </c>
      <c r="F24" s="105">
        <f t="shared" si="0"/>
        <v>0.6271061174782087</v>
      </c>
      <c r="G24" s="142">
        <f>SR_HS2!F56</f>
        <v>43.989933</v>
      </c>
      <c r="H24" s="110">
        <f t="shared" si="1"/>
        <v>0.9969740700764365</v>
      </c>
      <c r="I24" s="166">
        <f t="shared" si="2"/>
        <v>17.974723</v>
      </c>
      <c r="J24" s="136">
        <f t="shared" si="3"/>
        <v>3.5691680000000012</v>
      </c>
      <c r="K24" s="116">
        <f>SR_HS2!G56</f>
        <v>115.90110185127516</v>
      </c>
      <c r="L24" s="47">
        <f>SR_HS2!H56</f>
        <v>110.32300085840905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48.205455</v>
      </c>
      <c r="D25" s="153">
        <f>SR_HS2!D76</f>
        <v>69.656598</v>
      </c>
      <c r="E25" s="154">
        <f>SR_HS2!E76</f>
        <v>50.579532</v>
      </c>
      <c r="F25" s="103">
        <f t="shared" si="0"/>
        <v>1.219238050985743</v>
      </c>
      <c r="G25" s="144">
        <f>SR_HS2!F76</f>
        <v>77.589931</v>
      </c>
      <c r="H25" s="108">
        <f t="shared" si="1"/>
        <v>1.7584739059734389</v>
      </c>
      <c r="I25" s="167">
        <f t="shared" si="2"/>
        <v>27.010399000000007</v>
      </c>
      <c r="J25" s="137">
        <f t="shared" si="3"/>
        <v>2.3740769999999998</v>
      </c>
      <c r="K25" s="114">
        <f>SR_HS2!G76</f>
        <v>104.9249135808385</v>
      </c>
      <c r="L25" s="51">
        <f>SR_HS2!H76</f>
        <v>111.38920537003546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37.120975</v>
      </c>
      <c r="D26" s="153">
        <f>SR_HS2!D88</f>
        <v>53.465642</v>
      </c>
      <c r="E26" s="154">
        <f>SR_HS2!E88</f>
        <v>42.901797</v>
      </c>
      <c r="F26" s="103">
        <f t="shared" si="0"/>
        <v>1.0341634509007716</v>
      </c>
      <c r="G26" s="144">
        <f>SR_HS2!F88</f>
        <v>57.335059</v>
      </c>
      <c r="H26" s="108">
        <f t="shared" si="1"/>
        <v>1.2994238279313275</v>
      </c>
      <c r="I26" s="167">
        <f t="shared" si="2"/>
        <v>14.433262</v>
      </c>
      <c r="J26" s="137">
        <f t="shared" si="3"/>
        <v>5.780822000000001</v>
      </c>
      <c r="K26" s="114">
        <f>SR_HS2!G88</f>
        <v>115.57292608828298</v>
      </c>
      <c r="L26" s="51">
        <f>SR_HS2!H88</f>
        <v>107.23720291247976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99.927594</v>
      </c>
      <c r="D27" s="153">
        <f>SR_HS2!D101</f>
        <v>37.642592</v>
      </c>
      <c r="E27" s="154">
        <f>SR_HS2!E101</f>
        <v>160.417337</v>
      </c>
      <c r="F27" s="103">
        <f t="shared" si="0"/>
        <v>3.866918367457475</v>
      </c>
      <c r="G27" s="144">
        <f>SR_HS2!F101</f>
        <v>47.489524</v>
      </c>
      <c r="H27" s="108">
        <f t="shared" si="1"/>
        <v>1.0762877049226836</v>
      </c>
      <c r="I27" s="167">
        <f t="shared" si="2"/>
        <v>-112.927813</v>
      </c>
      <c r="J27" s="137">
        <f t="shared" si="3"/>
        <v>60.489743000000004</v>
      </c>
      <c r="K27" s="114">
        <f>SR_HS2!G101</f>
        <v>160.5335729388221</v>
      </c>
      <c r="L27" s="51">
        <f>SR_HS2!H101</f>
        <v>126.15901689235429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46.890998</v>
      </c>
      <c r="D28" s="153">
        <f>SR_HS2!D73</f>
        <v>35.077477</v>
      </c>
      <c r="E28" s="154">
        <f>SR_HS2!E73</f>
        <v>35.887683</v>
      </c>
      <c r="F28" s="103">
        <f t="shared" si="0"/>
        <v>0.8650856768566816</v>
      </c>
      <c r="G28" s="144">
        <f>SR_HS2!F73</f>
        <v>36.472748</v>
      </c>
      <c r="H28" s="108">
        <f t="shared" si="1"/>
        <v>0.8266069425573395</v>
      </c>
      <c r="I28" s="167">
        <f t="shared" si="2"/>
        <v>0.5850650000000002</v>
      </c>
      <c r="J28" s="137">
        <f t="shared" si="3"/>
        <v>-11.003315</v>
      </c>
      <c r="K28" s="114">
        <f>SR_HS2!G73</f>
        <v>76.53426996797978</v>
      </c>
      <c r="L28" s="51">
        <f>SR_HS2!H73</f>
        <v>103.97768345767855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34.300511</v>
      </c>
      <c r="D29" s="153">
        <f>SR_HS2!D94</f>
        <v>33.85024</v>
      </c>
      <c r="E29" s="154">
        <f>SR_HS2!E94</f>
        <v>41.884999</v>
      </c>
      <c r="F29" s="103">
        <f t="shared" si="0"/>
        <v>1.0096531645705973</v>
      </c>
      <c r="G29" s="144">
        <f>SR_HS2!F94</f>
        <v>45.16303</v>
      </c>
      <c r="H29" s="108">
        <f t="shared" si="1"/>
        <v>1.0235607732360994</v>
      </c>
      <c r="I29" s="167">
        <f t="shared" si="2"/>
        <v>3.2780309999999986</v>
      </c>
      <c r="J29" s="137">
        <f t="shared" si="3"/>
        <v>7.584488</v>
      </c>
      <c r="K29" s="114">
        <f>SR_HS2!G94</f>
        <v>122.11188049064341</v>
      </c>
      <c r="L29" s="51">
        <f>SR_HS2!H94</f>
        <v>133.42011755308087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54.494611</v>
      </c>
      <c r="D30" s="153">
        <f>SR_HS2!D86</f>
        <v>64.560623</v>
      </c>
      <c r="E30" s="154">
        <f>SR_HS2!E86</f>
        <v>72.194116</v>
      </c>
      <c r="F30" s="103">
        <f t="shared" si="0"/>
        <v>1.7402654750636806</v>
      </c>
      <c r="G30" s="144">
        <f>SR_HS2!F86</f>
        <v>57.235601</v>
      </c>
      <c r="H30" s="108">
        <f t="shared" si="1"/>
        <v>1.2971697429555293</v>
      </c>
      <c r="I30" s="167">
        <f t="shared" si="2"/>
        <v>-14.958514999999991</v>
      </c>
      <c r="J30" s="137">
        <f t="shared" si="3"/>
        <v>17.699504999999995</v>
      </c>
      <c r="K30" s="114">
        <f>SR_HS2!G86</f>
        <v>132.47936754700387</v>
      </c>
      <c r="L30" s="51">
        <f>SR_HS2!H86</f>
        <v>88.65404071456993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26.554338</v>
      </c>
      <c r="D31" s="153">
        <f>SR_HS2!D82</f>
        <v>29.731907</v>
      </c>
      <c r="E31" s="154">
        <f>SR_HS2!E82</f>
        <v>30.347266</v>
      </c>
      <c r="F31" s="103">
        <f t="shared" si="0"/>
        <v>0.7315319060402913</v>
      </c>
      <c r="G31" s="144">
        <f>SR_HS2!F82</f>
        <v>33.526489</v>
      </c>
      <c r="H31" s="108">
        <f t="shared" si="1"/>
        <v>0.7598338509336414</v>
      </c>
      <c r="I31" s="167">
        <f t="shared" si="2"/>
        <v>3.179222999999997</v>
      </c>
      <c r="J31" s="137">
        <f t="shared" si="3"/>
        <v>3.792928</v>
      </c>
      <c r="K31" s="114">
        <f>SR_HS2!G82</f>
        <v>114.28364736488629</v>
      </c>
      <c r="L31" s="51">
        <f>SR_HS2!H82</f>
        <v>112.76265932084341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34.570707</v>
      </c>
      <c r="D32" s="153">
        <f>SR_HS2!D74</f>
        <v>26.745121</v>
      </c>
      <c r="E32" s="154">
        <f>SR_HS2!E74</f>
        <v>33.159674</v>
      </c>
      <c r="F32" s="103">
        <f t="shared" si="0"/>
        <v>0.7993260257742721</v>
      </c>
      <c r="G32" s="144">
        <f>SR_HS2!F74</f>
        <v>32.331757</v>
      </c>
      <c r="H32" s="108">
        <f t="shared" si="1"/>
        <v>0.7327568189070057</v>
      </c>
      <c r="I32" s="167">
        <f t="shared" si="2"/>
        <v>-0.8279169999999993</v>
      </c>
      <c r="J32" s="137">
        <f t="shared" si="3"/>
        <v>-1.4110329999999962</v>
      </c>
      <c r="K32" s="114">
        <f>SR_HS2!G74</f>
        <v>95.91841439632694</v>
      </c>
      <c r="L32" s="51">
        <f>SR_HS2!H74</f>
        <v>120.88843045428735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8.244447</v>
      </c>
      <c r="D33" s="157">
        <f>SR_HS2!D97</f>
        <v>23.329073</v>
      </c>
      <c r="E33" s="158">
        <f>SR_HS2!E97</f>
        <v>6.808416</v>
      </c>
      <c r="F33" s="106">
        <f t="shared" si="0"/>
        <v>0.16411934879389845</v>
      </c>
      <c r="G33" s="149">
        <f>SR_HS2!F97</f>
        <v>16.475594</v>
      </c>
      <c r="H33" s="111">
        <f t="shared" si="1"/>
        <v>0.37339770458634064</v>
      </c>
      <c r="I33" s="170">
        <f t="shared" si="2"/>
        <v>9.667178</v>
      </c>
      <c r="J33" s="138">
        <f t="shared" si="3"/>
        <v>-1.436030999999999</v>
      </c>
      <c r="K33" s="117">
        <f>SR_HS2!G97</f>
        <v>82.58183963096616</v>
      </c>
      <c r="L33" s="62">
        <f>SR_HS2!H97</f>
        <v>70.6225832462353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112.438923</v>
      </c>
      <c r="D34" s="159">
        <f>SR_HS2!D42</f>
        <v>24.009134</v>
      </c>
      <c r="E34" s="160">
        <f>SR_HS2!E42</f>
        <v>109.422399</v>
      </c>
      <c r="F34" s="107">
        <f t="shared" si="0"/>
        <v>2.63766680346003</v>
      </c>
      <c r="G34" s="145">
        <f>SR_HS2!F42</f>
        <v>18.125375</v>
      </c>
      <c r="H34" s="112">
        <f t="shared" si="1"/>
        <v>0.41078782469188324</v>
      </c>
      <c r="I34" s="168">
        <f t="shared" si="2"/>
        <v>-91.297024</v>
      </c>
      <c r="J34" s="136">
        <f t="shared" si="3"/>
        <v>-3.016524000000004</v>
      </c>
      <c r="K34" s="118">
        <f>SR_HS2!G42</f>
        <v>97.3171888172568</v>
      </c>
      <c r="L34" s="66">
        <f>SR_HS2!H42</f>
        <v>75.49366420296542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31.956753</v>
      </c>
      <c r="D35" s="153">
        <f>SR_HS2!D41</f>
        <v>27.330185</v>
      </c>
      <c r="E35" s="154">
        <f>SR_HS2!E41</f>
        <v>30.284944</v>
      </c>
      <c r="F35" s="103">
        <f t="shared" si="0"/>
        <v>0.7300296115189909</v>
      </c>
      <c r="G35" s="144">
        <f>SR_HS2!F41</f>
        <v>29.175154</v>
      </c>
      <c r="H35" s="108">
        <f t="shared" si="1"/>
        <v>0.6612165567173477</v>
      </c>
      <c r="I35" s="167">
        <f t="shared" si="2"/>
        <v>-1.1097900000000003</v>
      </c>
      <c r="J35" s="137">
        <f t="shared" si="3"/>
        <v>-1.6718089999999997</v>
      </c>
      <c r="K35" s="114">
        <f>SR_HS2!G41</f>
        <v>94.76852670232174</v>
      </c>
      <c r="L35" s="51">
        <f>SR_HS2!H41</f>
        <v>106.7506641466203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8.379625</v>
      </c>
      <c r="D36" s="153">
        <f>SR_HS2!D29</f>
        <v>17.668087</v>
      </c>
      <c r="E36" s="154">
        <f>SR_HS2!E29</f>
        <v>16.558147</v>
      </c>
      <c r="F36" s="103">
        <f t="shared" si="0"/>
        <v>0.3991401675328951</v>
      </c>
      <c r="G36" s="144">
        <f>SR_HS2!F29</f>
        <v>35.593465</v>
      </c>
      <c r="H36" s="108">
        <f t="shared" si="1"/>
        <v>0.8066791479126189</v>
      </c>
      <c r="I36" s="167">
        <f t="shared" si="2"/>
        <v>19.035318</v>
      </c>
      <c r="J36" s="137">
        <f t="shared" si="3"/>
        <v>8.178522000000001</v>
      </c>
      <c r="K36" s="114">
        <f>SR_HS2!G29</f>
        <v>197.600095469666</v>
      </c>
      <c r="L36" s="51">
        <f>SR_HS2!H29</f>
        <v>201.45624707417392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24.371309</v>
      </c>
      <c r="D37" s="153">
        <f>SR_HS2!D16</f>
        <v>17.93559</v>
      </c>
      <c r="E37" s="154">
        <f>SR_HS2!E16</f>
        <v>22.894492</v>
      </c>
      <c r="F37" s="103">
        <f t="shared" si="0"/>
        <v>0.5518800728403079</v>
      </c>
      <c r="G37" s="144">
        <f>SR_HS2!F16</f>
        <v>22.254836</v>
      </c>
      <c r="H37" s="108">
        <f t="shared" si="1"/>
        <v>0.5043766360317848</v>
      </c>
      <c r="I37" s="167">
        <f t="shared" si="2"/>
        <v>-0.6396559999999987</v>
      </c>
      <c r="J37" s="137">
        <f t="shared" si="3"/>
        <v>-1.4768170000000005</v>
      </c>
      <c r="K37" s="114">
        <f>SR_HS2!G16</f>
        <v>93.94034600275266</v>
      </c>
      <c r="L37" s="51">
        <f>SR_HS2!H16</f>
        <v>124.0819844789048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5.028091</v>
      </c>
      <c r="D38" s="161">
        <f>SR_HS2!D24</f>
        <v>16.358915</v>
      </c>
      <c r="E38" s="154">
        <f>SR_HS2!E24</f>
        <v>10.702828</v>
      </c>
      <c r="F38" s="103">
        <f t="shared" si="0"/>
        <v>0.257995569250337</v>
      </c>
      <c r="G38" s="144">
        <f>SR_HS2!F24</f>
        <v>25.134871</v>
      </c>
      <c r="H38" s="108">
        <f t="shared" si="1"/>
        <v>0.5696488476514886</v>
      </c>
      <c r="I38" s="167">
        <f t="shared" si="2"/>
        <v>14.432043</v>
      </c>
      <c r="J38" s="137">
        <f t="shared" si="3"/>
        <v>5.674737</v>
      </c>
      <c r="K38" s="114">
        <f>SR_HS2!G24</f>
        <v>212.86066620512636</v>
      </c>
      <c r="L38" s="51">
        <f>SR_HS2!H24</f>
        <v>153.6463206759128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9.931246</v>
      </c>
      <c r="D39" s="153">
        <f>SR_HS2!D37</f>
        <v>13.547817</v>
      </c>
      <c r="E39" s="154">
        <f>SR_HS2!E37</f>
        <v>8.996857</v>
      </c>
      <c r="F39" s="103">
        <f t="shared" si="0"/>
        <v>0.2168725166076554</v>
      </c>
      <c r="G39" s="144">
        <f>SR_HS2!F37</f>
        <v>15.212626</v>
      </c>
      <c r="H39" s="108">
        <f t="shared" si="1"/>
        <v>0.344774193217585</v>
      </c>
      <c r="I39" s="167">
        <f t="shared" si="2"/>
        <v>6.215769</v>
      </c>
      <c r="J39" s="137">
        <f t="shared" si="3"/>
        <v>-0.9343889999999995</v>
      </c>
      <c r="K39" s="114">
        <f>SR_HS2!G37</f>
        <v>90.5914222646383</v>
      </c>
      <c r="L39" s="51">
        <f>SR_HS2!H37</f>
        <v>112.28839303040483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25.612828</v>
      </c>
      <c r="D40" s="161">
        <f>SR_HS2!D83</f>
        <v>12.599665</v>
      </c>
      <c r="E40" s="154">
        <f>SR_HS2!E83</f>
        <v>30.57684</v>
      </c>
      <c r="F40" s="103">
        <f t="shared" si="0"/>
        <v>0.7370658709713428</v>
      </c>
      <c r="G40" s="144">
        <f>SR_HS2!F83</f>
        <v>16.221381</v>
      </c>
      <c r="H40" s="108">
        <f t="shared" si="1"/>
        <v>0.36763630073795694</v>
      </c>
      <c r="I40" s="167">
        <f t="shared" si="2"/>
        <v>-14.355459</v>
      </c>
      <c r="J40" s="137">
        <f t="shared" si="3"/>
        <v>4.964012</v>
      </c>
      <c r="K40" s="114">
        <f>SR_HS2!G83</f>
        <v>119.3809601969763</v>
      </c>
      <c r="L40" s="51">
        <f>SR_HS2!H83</f>
        <v>128.74454201758542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13.389589</v>
      </c>
      <c r="D41" s="153">
        <f>SR_HS2!D106</f>
        <v>15.064321</v>
      </c>
      <c r="E41" s="154">
        <f>SR_HS2!E106</f>
        <v>16.078909</v>
      </c>
      <c r="F41" s="103">
        <f t="shared" si="0"/>
        <v>0.38758796089962083</v>
      </c>
      <c r="G41" s="144">
        <f>SR_HS2!F106</f>
        <v>12.350067</v>
      </c>
      <c r="H41" s="108">
        <f t="shared" si="1"/>
        <v>0.27989805219086566</v>
      </c>
      <c r="I41" s="167">
        <f t="shared" si="2"/>
        <v>-3.728842</v>
      </c>
      <c r="J41" s="137">
        <f t="shared" si="3"/>
        <v>2.6893199999999986</v>
      </c>
      <c r="K41" s="114">
        <f>SR_HS2!G106</f>
        <v>120.08515720684181</v>
      </c>
      <c r="L41" s="51">
        <f>SR_HS2!H106</f>
        <v>81.98223471207233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9.341271</v>
      </c>
      <c r="D42" s="153">
        <f>SR_HS2!D22</f>
        <v>22.003846</v>
      </c>
      <c r="E42" s="154">
        <f>SR_HS2!E22</f>
        <v>8.757603</v>
      </c>
      <c r="F42" s="103">
        <f t="shared" si="0"/>
        <v>0.21110521174903113</v>
      </c>
      <c r="G42" s="144">
        <f>SR_HS2!F22</f>
        <v>27.558918</v>
      </c>
      <c r="H42" s="108">
        <f t="shared" si="1"/>
        <v>0.6245866899902477</v>
      </c>
      <c r="I42" s="167">
        <f t="shared" si="2"/>
        <v>18.801315</v>
      </c>
      <c r="J42" s="137">
        <f t="shared" si="3"/>
        <v>-0.5836680000000012</v>
      </c>
      <c r="K42" s="114">
        <f>SR_HS2!G22</f>
        <v>93.75172821771255</v>
      </c>
      <c r="L42" s="51">
        <f>SR_HS2!H22</f>
        <v>125.24591382797352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10.468687</v>
      </c>
      <c r="D43" s="187">
        <f>SR_HS2!D61</f>
        <v>16.645639</v>
      </c>
      <c r="E43" s="158">
        <f>SR_HS2!E61</f>
        <v>7.461892</v>
      </c>
      <c r="F43" s="106">
        <f t="shared" si="0"/>
        <v>0.17987162591275274</v>
      </c>
      <c r="G43" s="149">
        <f>SR_HS2!F61</f>
        <v>14.652123</v>
      </c>
      <c r="H43" s="111">
        <f t="shared" si="1"/>
        <v>0.33207112869598066</v>
      </c>
      <c r="I43" s="170">
        <f t="shared" si="2"/>
        <v>7.190231</v>
      </c>
      <c r="J43" s="138">
        <f t="shared" si="3"/>
        <v>-3.0067949999999994</v>
      </c>
      <c r="K43" s="127">
        <f>SR_HS2!G61</f>
        <v>71.27820327420238</v>
      </c>
      <c r="L43" s="62">
        <f>SR_HS2!H61</f>
        <v>88.0237941000643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21.650179</v>
      </c>
      <c r="D44" s="164">
        <f>SR_HS2!D45</f>
        <v>17.499034</v>
      </c>
      <c r="E44" s="152">
        <f>SR_HS2!E45</f>
        <v>15.992597</v>
      </c>
      <c r="F44" s="105">
        <f t="shared" si="0"/>
        <v>0.38550737868591667</v>
      </c>
      <c r="G44" s="142">
        <f>SR_HS2!F45</f>
        <v>27.301291</v>
      </c>
      <c r="H44" s="110">
        <f t="shared" si="1"/>
        <v>0.6187479123146467</v>
      </c>
      <c r="I44" s="166">
        <f t="shared" si="2"/>
        <v>11.308694</v>
      </c>
      <c r="J44" s="136">
        <f t="shared" si="3"/>
        <v>-5.657582000000001</v>
      </c>
      <c r="K44" s="116">
        <f>SR_HS2!G45</f>
        <v>73.8681975793364</v>
      </c>
      <c r="L44" s="47">
        <f>SR_HS2!H45</f>
        <v>156.01598922546236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10.120162</v>
      </c>
      <c r="D45" s="153">
        <f>SR_HS2!D30</f>
        <v>16.356085</v>
      </c>
      <c r="E45" s="154">
        <f>SR_HS2!E30</f>
        <v>12.165701</v>
      </c>
      <c r="F45" s="103">
        <f t="shared" si="0"/>
        <v>0.293258656013569</v>
      </c>
      <c r="G45" s="144">
        <f>SR_HS2!F30</f>
        <v>13.248667</v>
      </c>
      <c r="H45" s="108">
        <f t="shared" si="1"/>
        <v>0.3002636412762295</v>
      </c>
      <c r="I45" s="167">
        <f t="shared" si="2"/>
        <v>1.082965999999999</v>
      </c>
      <c r="J45" s="137">
        <f t="shared" si="3"/>
        <v>2.0455389999999998</v>
      </c>
      <c r="K45" s="114">
        <f>SR_HS2!G30</f>
        <v>120.21251240839821</v>
      </c>
      <c r="L45" s="51">
        <f>SR_HS2!H30</f>
        <v>81.00145603302991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22.499306</v>
      </c>
      <c r="D46" s="153">
        <f>SR_HS2!D50</f>
        <v>11.94281</v>
      </c>
      <c r="E46" s="154">
        <f>SR_HS2!E50</f>
        <v>30.275255</v>
      </c>
      <c r="F46" s="103">
        <f aca="true" t="shared" si="4" ref="F46:F77">E46/$E$11*100</f>
        <v>0.7297960546431385</v>
      </c>
      <c r="G46" s="144">
        <f>SR_HS2!F50</f>
        <v>10.969227</v>
      </c>
      <c r="H46" s="108">
        <f aca="true" t="shared" si="5" ref="H46:H77">G46/$G$11*100</f>
        <v>0.24860312671497678</v>
      </c>
      <c r="I46" s="167">
        <f aca="true" t="shared" si="6" ref="I46:I77">G46-E46</f>
        <v>-19.306028</v>
      </c>
      <c r="J46" s="137">
        <f aca="true" t="shared" si="7" ref="J46:J77">E46-C46</f>
        <v>7.775949000000001</v>
      </c>
      <c r="K46" s="114">
        <f>SR_HS2!G50</f>
        <v>134.5608393432224</v>
      </c>
      <c r="L46" s="51">
        <f>SR_HS2!H50</f>
        <v>91.84795705533287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23.235088</v>
      </c>
      <c r="D47" s="153">
        <f>SR_HS2!D14</f>
        <v>9.226276</v>
      </c>
      <c r="E47" s="154">
        <f>SR_HS2!E14</f>
        <v>31.14958</v>
      </c>
      <c r="F47" s="103">
        <f t="shared" si="4"/>
        <v>0.7508719773884915</v>
      </c>
      <c r="G47" s="144">
        <f>SR_HS2!F14</f>
        <v>11.182007</v>
      </c>
      <c r="H47" s="108">
        <f t="shared" si="5"/>
        <v>0.2534255060223257</v>
      </c>
      <c r="I47" s="167">
        <f t="shared" si="6"/>
        <v>-19.967573</v>
      </c>
      <c r="J47" s="137">
        <f t="shared" si="7"/>
        <v>7.914491999999999</v>
      </c>
      <c r="K47" s="114">
        <f>SR_HS2!G14</f>
        <v>134.06267279900123</v>
      </c>
      <c r="L47" s="51">
        <f>SR_HS2!H14</f>
        <v>121.19740402303161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6" t="str">
        <f>SR_HS2!B13</f>
        <v>  Živé zvieratá</v>
      </c>
      <c r="C48" s="143">
        <f>SR_HS2!C13</f>
        <v>3.689262</v>
      </c>
      <c r="D48" s="153">
        <f>SR_HS2!D13</f>
        <v>8.360171</v>
      </c>
      <c r="E48" s="154">
        <f>SR_HS2!E13</f>
        <v>6.821512</v>
      </c>
      <c r="F48" s="103">
        <f t="shared" si="4"/>
        <v>0.16443503264632536</v>
      </c>
      <c r="G48" s="144">
        <f>SR_HS2!F13</f>
        <v>11.945106</v>
      </c>
      <c r="H48" s="108">
        <f t="shared" si="5"/>
        <v>0.2707201428634697</v>
      </c>
      <c r="I48" s="167">
        <f t="shared" si="6"/>
        <v>5.123593999999999</v>
      </c>
      <c r="J48" s="137">
        <f t="shared" si="7"/>
        <v>3.1322500000000004</v>
      </c>
      <c r="K48" s="114">
        <f>SR_HS2!G13</f>
        <v>184.90180420908032</v>
      </c>
      <c r="L48" s="51">
        <f>SR_HS2!H13</f>
        <v>142.8811204938272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8.957948</v>
      </c>
      <c r="D49" s="153">
        <f>SR_HS2!D43</f>
        <v>19.741105</v>
      </c>
      <c r="E49" s="154">
        <f>SR_HS2!E43</f>
        <v>14.328099</v>
      </c>
      <c r="F49" s="103">
        <f t="shared" si="4"/>
        <v>0.3453840478217705</v>
      </c>
      <c r="G49" s="144">
        <f>SR_HS2!F43</f>
        <v>23.582097</v>
      </c>
      <c r="H49" s="108">
        <f t="shared" si="5"/>
        <v>0.5344572638250511</v>
      </c>
      <c r="I49" s="167">
        <f t="shared" si="6"/>
        <v>9.253998000000001</v>
      </c>
      <c r="J49" s="137">
        <f t="shared" si="7"/>
        <v>5.370151</v>
      </c>
      <c r="K49" s="114">
        <f>SR_HS2!G43</f>
        <v>159.94845024775765</v>
      </c>
      <c r="L49" s="51">
        <f>SR_HS2!H43</f>
        <v>119.45682371883437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15.921464</v>
      </c>
      <c r="D50" s="161">
        <f>SR_HS2!D34</f>
        <v>12.02314</v>
      </c>
      <c r="E50" s="154">
        <f>SR_HS2!E34</f>
        <v>16.244947</v>
      </c>
      <c r="F50" s="103">
        <f t="shared" si="4"/>
        <v>0.3915903673969679</v>
      </c>
      <c r="G50" s="144">
        <f>SR_HS2!F34</f>
        <v>12.001055</v>
      </c>
      <c r="H50" s="108">
        <f t="shared" si="5"/>
        <v>0.271988153484143</v>
      </c>
      <c r="I50" s="167">
        <f t="shared" si="6"/>
        <v>-4.243892000000001</v>
      </c>
      <c r="J50" s="137">
        <f t="shared" si="7"/>
        <v>0.3234829999999995</v>
      </c>
      <c r="K50" s="114">
        <f>SR_HS2!G34</f>
        <v>102.03174155341495</v>
      </c>
      <c r="L50" s="51">
        <f>SR_HS2!H34</f>
        <v>99.81631254397769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7.268601</v>
      </c>
      <c r="D51" s="153">
        <f>SR_HS2!D80</f>
        <v>14.448411</v>
      </c>
      <c r="E51" s="154">
        <f>SR_HS2!E80</f>
        <v>8.509543</v>
      </c>
      <c r="F51" s="103">
        <f t="shared" si="4"/>
        <v>0.20512563505133605</v>
      </c>
      <c r="G51" s="144">
        <f>SR_HS2!F80</f>
        <v>11.644995</v>
      </c>
      <c r="H51" s="108">
        <f t="shared" si="5"/>
        <v>0.26391852111185876</v>
      </c>
      <c r="I51" s="167">
        <f t="shared" si="6"/>
        <v>3.135451999999999</v>
      </c>
      <c r="J51" s="137">
        <f t="shared" si="7"/>
        <v>1.2409420000000004</v>
      </c>
      <c r="K51" s="114">
        <f>SR_HS2!G80</f>
        <v>117.07263887507375</v>
      </c>
      <c r="L51" s="51">
        <f>SR_HS2!H80</f>
        <v>80.59706358020962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10.974035</v>
      </c>
      <c r="D52" s="153">
        <f>SR_HS2!D59</f>
        <v>10.526519</v>
      </c>
      <c r="E52" s="154">
        <f>SR_HS2!E59</f>
        <v>11.169113</v>
      </c>
      <c r="F52" s="103">
        <f t="shared" si="4"/>
        <v>0.26923553909829623</v>
      </c>
      <c r="G52" s="144">
        <f>SR_HS2!F59</f>
        <v>9.427774</v>
      </c>
      <c r="H52" s="108">
        <f t="shared" si="5"/>
        <v>0.21366811848840062</v>
      </c>
      <c r="I52" s="167">
        <f t="shared" si="6"/>
        <v>-1.741339</v>
      </c>
      <c r="J52" s="137">
        <f t="shared" si="7"/>
        <v>0.19507799999999875</v>
      </c>
      <c r="K52" s="114">
        <f>SR_HS2!G59</f>
        <v>101.77763238407749</v>
      </c>
      <c r="L52" s="51">
        <f>SR_HS2!H59</f>
        <v>89.5621240031961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13.62991</v>
      </c>
      <c r="D53" s="157">
        <f>SR_HS2!D33</f>
        <v>14.578312</v>
      </c>
      <c r="E53" s="158">
        <f>SR_HS2!E33</f>
        <v>16.714152</v>
      </c>
      <c r="F53" s="106">
        <f t="shared" si="4"/>
        <v>0.40290072490902956</v>
      </c>
      <c r="G53" s="149">
        <f>SR_HS2!F33</f>
        <v>9.089196</v>
      </c>
      <c r="H53" s="111">
        <f t="shared" si="5"/>
        <v>0.20599469269122245</v>
      </c>
      <c r="I53" s="170">
        <f t="shared" si="6"/>
        <v>-7.624955999999999</v>
      </c>
      <c r="J53" s="138">
        <f t="shared" si="7"/>
        <v>3.084241999999998</v>
      </c>
      <c r="K53" s="117">
        <f>SR_HS2!G33</f>
        <v>122.62848397384867</v>
      </c>
      <c r="L53" s="62">
        <f>SR_HS2!H33</f>
        <v>62.34738287944447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5.88838</v>
      </c>
      <c r="D54" s="159">
        <f>SR_HS2!D66</f>
        <v>9.740387</v>
      </c>
      <c r="E54" s="160">
        <f>SR_HS2!E66</f>
        <v>9.302983</v>
      </c>
      <c r="F54" s="107">
        <f t="shared" si="4"/>
        <v>0.22425179539568496</v>
      </c>
      <c r="G54" s="145">
        <f>SR_HS2!F66</f>
        <v>13.054007</v>
      </c>
      <c r="H54" s="112">
        <f t="shared" si="5"/>
        <v>0.2958519279762552</v>
      </c>
      <c r="I54" s="168">
        <f t="shared" si="6"/>
        <v>3.751024000000001</v>
      </c>
      <c r="J54" s="136">
        <f t="shared" si="7"/>
        <v>3.4146029999999996</v>
      </c>
      <c r="K54" s="118">
        <f>SR_HS2!G66</f>
        <v>157.98883563900426</v>
      </c>
      <c r="L54" s="66">
        <f>SR_HS2!H66</f>
        <v>134.01938752536216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6.007405</v>
      </c>
      <c r="D55" s="161">
        <f>SR_HS2!D107</f>
        <v>6.800221</v>
      </c>
      <c r="E55" s="154">
        <f>SR_HS2!E107</f>
        <v>14.813731</v>
      </c>
      <c r="F55" s="103">
        <f t="shared" si="4"/>
        <v>0.3570903841551377</v>
      </c>
      <c r="G55" s="144">
        <f>SR_HS2!F107</f>
        <v>22.399645</v>
      </c>
      <c r="H55" s="108">
        <f t="shared" si="5"/>
        <v>0.5076585418740533</v>
      </c>
      <c r="I55" s="167">
        <f t="shared" si="6"/>
        <v>7.585913999999999</v>
      </c>
      <c r="J55" s="137">
        <f t="shared" si="7"/>
        <v>8.806326</v>
      </c>
      <c r="K55" s="114">
        <f>SR_HS2!G107</f>
        <v>246.59118204948726</v>
      </c>
      <c r="L55" s="51">
        <f>SR_HS2!H107</f>
        <v>329.3958387528876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20.364668</v>
      </c>
      <c r="D56" s="153">
        <f>SR_HS2!D40</f>
        <v>10.568749</v>
      </c>
      <c r="E56" s="154">
        <f>SR_HS2!E40</f>
        <v>31.026375</v>
      </c>
      <c r="F56" s="103">
        <f t="shared" si="4"/>
        <v>0.7479020759652893</v>
      </c>
      <c r="G56" s="144">
        <f>SR_HS2!F40</f>
        <v>17.159993</v>
      </c>
      <c r="H56" s="108">
        <f t="shared" si="5"/>
        <v>0.3889087092652121</v>
      </c>
      <c r="I56" s="167">
        <f t="shared" si="6"/>
        <v>-13.866382000000002</v>
      </c>
      <c r="J56" s="137">
        <f t="shared" si="7"/>
        <v>10.661707</v>
      </c>
      <c r="K56" s="114">
        <f>SR_HS2!G40</f>
        <v>152.35394458677155</v>
      </c>
      <c r="L56" s="51">
        <f>SR_HS2!H40</f>
        <v>162.36541335213846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7.859705</v>
      </c>
      <c r="D57" s="153">
        <f>SR_HS2!D75</f>
        <v>7.917156</v>
      </c>
      <c r="E57" s="154">
        <f>SR_HS2!E75</f>
        <v>7.184076</v>
      </c>
      <c r="F57" s="103">
        <f t="shared" si="4"/>
        <v>0.17317476999141576</v>
      </c>
      <c r="G57" s="144">
        <f>SR_HS2!F75</f>
        <v>7.285342</v>
      </c>
      <c r="H57" s="108">
        <f t="shared" si="5"/>
        <v>0.16511271034758807</v>
      </c>
      <c r="I57" s="167">
        <f t="shared" si="6"/>
        <v>0.10126599999999986</v>
      </c>
      <c r="J57" s="137">
        <f t="shared" si="7"/>
        <v>-0.6756289999999998</v>
      </c>
      <c r="K57" s="114">
        <f>SR_HS2!G75</f>
        <v>91.40388856833685</v>
      </c>
      <c r="L57" s="51">
        <f>SR_HS2!H75</f>
        <v>92.01968484642717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1.503622</v>
      </c>
      <c r="D58" s="153">
        <f>SR_HS2!D23</f>
        <v>6.841503</v>
      </c>
      <c r="E58" s="154">
        <f>SR_HS2!E23</f>
        <v>2.437773</v>
      </c>
      <c r="F58" s="103">
        <f t="shared" si="4"/>
        <v>0.05876340653499261</v>
      </c>
      <c r="G58" s="144">
        <f>SR_HS2!F23</f>
        <v>9.130416</v>
      </c>
      <c r="H58" s="108">
        <f t="shared" si="5"/>
        <v>0.2069288898669388</v>
      </c>
      <c r="I58" s="167">
        <f t="shared" si="6"/>
        <v>6.692643</v>
      </c>
      <c r="J58" s="137">
        <f t="shared" si="7"/>
        <v>0.934151</v>
      </c>
      <c r="K58" s="114">
        <f>SR_HS2!G23</f>
        <v>162.12671801822532</v>
      </c>
      <c r="L58" s="51">
        <f>SR_HS2!H23</f>
        <v>133.45628877163395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13.326431</v>
      </c>
      <c r="D59" s="153">
        <f>SR_HS2!D31</f>
        <v>5.566529</v>
      </c>
      <c r="E59" s="154">
        <f>SR_HS2!E31</f>
        <v>15.138476</v>
      </c>
      <c r="F59" s="103">
        <f t="shared" si="4"/>
        <v>0.3649184807232785</v>
      </c>
      <c r="G59" s="144">
        <f>SR_HS2!F31</f>
        <v>5.578977</v>
      </c>
      <c r="H59" s="108">
        <f t="shared" si="5"/>
        <v>0.12644018818016448</v>
      </c>
      <c r="I59" s="167">
        <f t="shared" si="6"/>
        <v>-9.559499</v>
      </c>
      <c r="J59" s="137">
        <f t="shared" si="7"/>
        <v>1.8120450000000012</v>
      </c>
      <c r="K59" s="114">
        <f>SR_HS2!G31</f>
        <v>113.59737652189096</v>
      </c>
      <c r="L59" s="51">
        <f>SR_HS2!H31</f>
        <v>100.22362229676698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21.616537</v>
      </c>
      <c r="D60" s="161">
        <f>SR_HS2!D44</f>
        <v>8.401151</v>
      </c>
      <c r="E60" s="154">
        <f>SR_HS2!E44</f>
        <v>28.283548</v>
      </c>
      <c r="F60" s="103">
        <f t="shared" si="4"/>
        <v>0.6817852315929239</v>
      </c>
      <c r="G60" s="144">
        <f>SR_HS2!F44</f>
        <v>5.398088</v>
      </c>
      <c r="H60" s="108">
        <f t="shared" si="5"/>
        <v>0.12234057651305746</v>
      </c>
      <c r="I60" s="167">
        <f t="shared" si="6"/>
        <v>-22.88546</v>
      </c>
      <c r="J60" s="137">
        <f t="shared" si="7"/>
        <v>6.667010999999999</v>
      </c>
      <c r="K60" s="114">
        <f>SR_HS2!G44</f>
        <v>130.84217883743355</v>
      </c>
      <c r="L60" s="51">
        <f>SR_HS2!H44</f>
        <v>64.25414803281122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10.614767</v>
      </c>
      <c r="D61" s="153">
        <f>SR_HS2!D53</f>
        <v>4.952939</v>
      </c>
      <c r="E61" s="154">
        <f>SR_HS2!E53</f>
        <v>16.334573</v>
      </c>
      <c r="F61" s="103">
        <f t="shared" si="4"/>
        <v>0.3937508347883555</v>
      </c>
      <c r="G61" s="144">
        <f>SR_HS2!F53</f>
        <v>6.665936</v>
      </c>
      <c r="H61" s="108">
        <f t="shared" si="5"/>
        <v>0.1510746866740861</v>
      </c>
      <c r="I61" s="167">
        <f t="shared" si="6"/>
        <v>-9.668636999999999</v>
      </c>
      <c r="J61" s="137">
        <f t="shared" si="7"/>
        <v>5.719805999999998</v>
      </c>
      <c r="K61" s="114">
        <f>SR_HS2!G53</f>
        <v>153.88536554782596</v>
      </c>
      <c r="L61" s="51">
        <f>SR_HS2!H53</f>
        <v>134.5854653166534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7.601262</v>
      </c>
      <c r="D62" s="161">
        <f>SR_HS2!D54</f>
        <v>9.677267</v>
      </c>
      <c r="E62" s="154">
        <f>SR_HS2!E54</f>
        <v>5.656226</v>
      </c>
      <c r="F62" s="103">
        <f t="shared" si="4"/>
        <v>0.13634538896435194</v>
      </c>
      <c r="G62" s="144">
        <f>SR_HS2!F54</f>
        <v>9.43479</v>
      </c>
      <c r="H62" s="108">
        <f t="shared" si="5"/>
        <v>0.2138271269159801</v>
      </c>
      <c r="I62" s="167">
        <f t="shared" si="6"/>
        <v>3.7785639999999994</v>
      </c>
      <c r="J62" s="137">
        <f t="shared" si="7"/>
        <v>-1.945036</v>
      </c>
      <c r="K62" s="114">
        <f>SR_HS2!G54</f>
        <v>74.41167006215547</v>
      </c>
      <c r="L62" s="51">
        <f>SR_HS2!H54</f>
        <v>97.49436488628452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17.060348</v>
      </c>
      <c r="D63" s="155">
        <f>SR_HS2!D27</f>
        <v>8.551836</v>
      </c>
      <c r="E63" s="156">
        <f>SR_HS2!E27</f>
        <v>28.744434</v>
      </c>
      <c r="F63" s="104">
        <f t="shared" si="4"/>
        <v>0.6928950565783867</v>
      </c>
      <c r="G63" s="147">
        <f>SR_HS2!F27</f>
        <v>20.356577</v>
      </c>
      <c r="H63" s="109">
        <f t="shared" si="5"/>
        <v>0.46135508832246636</v>
      </c>
      <c r="I63" s="169">
        <f t="shared" si="6"/>
        <v>-8.387856999999997</v>
      </c>
      <c r="J63" s="138">
        <f t="shared" si="7"/>
        <v>11.684085999999997</v>
      </c>
      <c r="K63" s="115">
        <f>SR_HS2!G27</f>
        <v>168.48679757294516</v>
      </c>
      <c r="L63" s="55">
        <f>SR_HS2!H27</f>
        <v>238.03750446103038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16.853883</v>
      </c>
      <c r="D64" s="151">
        <f>SR_HS2!D93</f>
        <v>5.950492</v>
      </c>
      <c r="E64" s="152">
        <f>SR_HS2!E93</f>
        <v>16.682739</v>
      </c>
      <c r="F64" s="105">
        <f t="shared" si="4"/>
        <v>0.40214350309654595</v>
      </c>
      <c r="G64" s="142">
        <f>SR_HS2!F93</f>
        <v>5.89534</v>
      </c>
      <c r="H64" s="110">
        <f t="shared" si="5"/>
        <v>0.13361014017194386</v>
      </c>
      <c r="I64" s="166">
        <f t="shared" si="6"/>
        <v>-10.787399</v>
      </c>
      <c r="J64" s="136">
        <f t="shared" si="7"/>
        <v>-0.1711439999999982</v>
      </c>
      <c r="K64" s="116">
        <f>SR_HS2!G93</f>
        <v>98.98454261252438</v>
      </c>
      <c r="L64" s="47">
        <f>SR_HS2!H93</f>
        <v>99.07315227043412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11.502333</v>
      </c>
      <c r="D65" s="161">
        <f>SR_HS2!D21</f>
        <v>8.260513</v>
      </c>
      <c r="E65" s="154">
        <f>SR_HS2!E21</f>
        <v>16.929915</v>
      </c>
      <c r="F65" s="103">
        <f t="shared" si="4"/>
        <v>0.40810177065209496</v>
      </c>
      <c r="G65" s="144">
        <f>SR_HS2!F21</f>
        <v>11.493424</v>
      </c>
      <c r="H65" s="108">
        <f t="shared" si="5"/>
        <v>0.2604833634184939</v>
      </c>
      <c r="I65" s="167">
        <f t="shared" si="6"/>
        <v>-5.436491000000002</v>
      </c>
      <c r="J65" s="137">
        <f t="shared" si="7"/>
        <v>5.427582000000001</v>
      </c>
      <c r="K65" s="114">
        <f>SR_HS2!G21</f>
        <v>147.1867924533223</v>
      </c>
      <c r="L65" s="51">
        <f>SR_HS2!H21</f>
        <v>139.13692769444222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12.721623</v>
      </c>
      <c r="D66" s="153">
        <f>SR_HS2!D46</f>
        <v>5.017232</v>
      </c>
      <c r="E66" s="154">
        <f>SR_HS2!E46</f>
        <v>13.626035</v>
      </c>
      <c r="F66" s="103">
        <f t="shared" si="4"/>
        <v>0.32846053925654195</v>
      </c>
      <c r="G66" s="144">
        <f>SR_HS2!F46</f>
        <v>4.446432</v>
      </c>
      <c r="H66" s="108">
        <f t="shared" si="5"/>
        <v>0.10077254285334122</v>
      </c>
      <c r="I66" s="167">
        <f t="shared" si="6"/>
        <v>-9.179603</v>
      </c>
      <c r="J66" s="137">
        <f t="shared" si="7"/>
        <v>0.9044120000000007</v>
      </c>
      <c r="K66" s="114">
        <f>SR_HS2!G46</f>
        <v>107.10925013262853</v>
      </c>
      <c r="L66" s="51">
        <f>SR_HS2!H46</f>
        <v>88.62320897259683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10.417383</v>
      </c>
      <c r="D67" s="153">
        <f>SR_HS2!D81</f>
        <v>4.629941</v>
      </c>
      <c r="E67" s="154">
        <f>SR_HS2!E81</f>
        <v>8.91199</v>
      </c>
      <c r="F67" s="103">
        <f t="shared" si="4"/>
        <v>0.21482676664553618</v>
      </c>
      <c r="G67" s="144">
        <f>SR_HS2!F81</f>
        <v>4.7741</v>
      </c>
      <c r="H67" s="108">
        <f t="shared" si="5"/>
        <v>0.10819870782599089</v>
      </c>
      <c r="I67" s="167">
        <f t="shared" si="6"/>
        <v>-4.13789</v>
      </c>
      <c r="J67" s="137">
        <f t="shared" si="7"/>
        <v>-1.5053929999999998</v>
      </c>
      <c r="K67" s="114">
        <f>SR_HS2!G81</f>
        <v>85.54922095117364</v>
      </c>
      <c r="L67" s="51">
        <f>SR_HS2!H81</f>
        <v>103.11362499003766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0.161509</v>
      </c>
      <c r="D68" s="153">
        <f>SR_HS2!D100</f>
        <v>0.091784</v>
      </c>
      <c r="E68" s="154">
        <f>SR_HS2!E100</f>
        <v>0.170293</v>
      </c>
      <c r="F68" s="103">
        <f t="shared" si="4"/>
        <v>0.004104974822948444</v>
      </c>
      <c r="G68" s="144">
        <f>SR_HS2!F100</f>
        <v>5.814573</v>
      </c>
      <c r="H68" s="108">
        <f t="shared" si="5"/>
        <v>0.13177966216876383</v>
      </c>
      <c r="I68" s="167">
        <f t="shared" si="6"/>
        <v>5.64428</v>
      </c>
      <c r="J68" s="137">
        <f t="shared" si="7"/>
        <v>0.008783999999999986</v>
      </c>
      <c r="K68" s="114">
        <f>SR_HS2!G100</f>
        <v>105.43870620213114</v>
      </c>
      <c r="L68" s="51">
        <f>SR_HS2!H100</f>
        <v>6335.0616665213975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16.471151</v>
      </c>
      <c r="D69" s="161">
        <f>SR_HS2!D19</f>
        <v>2.073038</v>
      </c>
      <c r="E69" s="154">
        <f>SR_HS2!E19</f>
        <v>13.807232</v>
      </c>
      <c r="F69" s="103">
        <f t="shared" si="4"/>
        <v>0.3328283589731115</v>
      </c>
      <c r="G69" s="144">
        <f>SR_HS2!F19</f>
        <v>2.034856</v>
      </c>
      <c r="H69" s="108">
        <f t="shared" si="5"/>
        <v>0.04611733935442587</v>
      </c>
      <c r="I69" s="167">
        <f t="shared" si="6"/>
        <v>-11.772376000000001</v>
      </c>
      <c r="J69" s="137">
        <f t="shared" si="7"/>
        <v>-2.663918999999998</v>
      </c>
      <c r="K69" s="114">
        <f>SR_HS2!G19</f>
        <v>83.82675867642766</v>
      </c>
      <c r="L69" s="51">
        <f>SR_HS2!H19</f>
        <v>98.15816207903569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5.634226</v>
      </c>
      <c r="D70" s="161">
        <f>SR_HS2!D90</f>
        <v>4.300204</v>
      </c>
      <c r="E70" s="154">
        <f>SR_HS2!E90</f>
        <v>5.201131</v>
      </c>
      <c r="F70" s="103">
        <f t="shared" si="4"/>
        <v>0.12537515814423764</v>
      </c>
      <c r="G70" s="144">
        <f>SR_HS2!F90</f>
        <v>2.614021</v>
      </c>
      <c r="H70" s="108">
        <f t="shared" si="5"/>
        <v>0.05924335360172694</v>
      </c>
      <c r="I70" s="167">
        <f t="shared" si="6"/>
        <v>-2.58711</v>
      </c>
      <c r="J70" s="137">
        <f t="shared" si="7"/>
        <v>-0.4330949999999998</v>
      </c>
      <c r="K70" s="114">
        <f>SR_HS2!G90</f>
        <v>92.31314114840265</v>
      </c>
      <c r="L70" s="51">
        <f>SR_HS2!H90</f>
        <v>60.78830213636377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7.252662</v>
      </c>
      <c r="D71" s="161">
        <f>SR_HS2!D68</f>
        <v>3.808436</v>
      </c>
      <c r="E71" s="154">
        <f>SR_HS2!E68</f>
        <v>6.548356</v>
      </c>
      <c r="F71" s="103">
        <f t="shared" si="4"/>
        <v>0.15785050772317932</v>
      </c>
      <c r="G71" s="144">
        <f>SR_HS2!F68</f>
        <v>2.753704</v>
      </c>
      <c r="H71" s="108">
        <f t="shared" si="5"/>
        <v>0.06240908538473481</v>
      </c>
      <c r="I71" s="167">
        <f t="shared" si="6"/>
        <v>-3.794652</v>
      </c>
      <c r="J71" s="137">
        <f t="shared" si="7"/>
        <v>-0.7043059999999999</v>
      </c>
      <c r="K71" s="114">
        <f>SR_HS2!G68</f>
        <v>90.28900009403445</v>
      </c>
      <c r="L71" s="51">
        <f>SR_HS2!H68</f>
        <v>72.30537680034533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17.430673</v>
      </c>
      <c r="D72" s="153">
        <f>SR_HS2!D20</f>
        <v>4.66518</v>
      </c>
      <c r="E72" s="154">
        <f>SR_HS2!E20</f>
        <v>16.843061</v>
      </c>
      <c r="F72" s="103">
        <f t="shared" si="4"/>
        <v>0.40600812333087577</v>
      </c>
      <c r="G72" s="144">
        <f>SR_HS2!F20</f>
        <v>4.198501</v>
      </c>
      <c r="H72" s="108">
        <f t="shared" si="5"/>
        <v>0.09515351228632217</v>
      </c>
      <c r="I72" s="167">
        <f t="shared" si="6"/>
        <v>-12.644559999999998</v>
      </c>
      <c r="J72" s="137">
        <f t="shared" si="7"/>
        <v>-0.587612</v>
      </c>
      <c r="K72" s="114">
        <f>SR_HS2!G20</f>
        <v>96.62886223612823</v>
      </c>
      <c r="L72" s="51">
        <f>SR_HS2!H20</f>
        <v>89.99654890057832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46.479769</v>
      </c>
      <c r="D73" s="165">
        <f>SR_HS2!D38</f>
        <v>1.946845</v>
      </c>
      <c r="E73" s="158">
        <f>SR_HS2!E38</f>
        <v>40.472819</v>
      </c>
      <c r="F73" s="106">
        <f t="shared" si="4"/>
        <v>0.975612051045841</v>
      </c>
      <c r="G73" s="149">
        <f>SR_HS2!F38</f>
        <v>5.325915</v>
      </c>
      <c r="H73" s="111">
        <f t="shared" si="5"/>
        <v>0.1207048702354501</v>
      </c>
      <c r="I73" s="170">
        <f t="shared" si="6"/>
        <v>-35.146904</v>
      </c>
      <c r="J73" s="138">
        <f t="shared" si="7"/>
        <v>-6.006949999999996</v>
      </c>
      <c r="K73" s="117">
        <f>SR_HS2!G38</f>
        <v>87.07620513346356</v>
      </c>
      <c r="L73" s="62">
        <f>SR_HS2!H38</f>
        <v>273.5664626613829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2.415425</v>
      </c>
      <c r="D74" s="162">
        <f>SR_HS2!D72</f>
        <v>3.884671</v>
      </c>
      <c r="E74" s="160">
        <f>SR_HS2!E72</f>
        <v>2.413044</v>
      </c>
      <c r="F74" s="107">
        <f t="shared" si="4"/>
        <v>0.05816730497828333</v>
      </c>
      <c r="G74" s="145">
        <f>SR_HS2!F72</f>
        <v>4.931982</v>
      </c>
      <c r="H74" s="112">
        <f t="shared" si="5"/>
        <v>0.11177689604764171</v>
      </c>
      <c r="I74" s="168">
        <f t="shared" si="6"/>
        <v>2.5189379999999995</v>
      </c>
      <c r="J74" s="136">
        <f t="shared" si="7"/>
        <v>-0.0023809999999997444</v>
      </c>
      <c r="K74" s="118">
        <f>SR_HS2!G72</f>
        <v>99.90142521502429</v>
      </c>
      <c r="L74" s="66">
        <f>SR_HS2!H72</f>
        <v>126.9600952049736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9.685258</v>
      </c>
      <c r="D75" s="161">
        <f>SR_HS2!D35</f>
        <v>5.656879</v>
      </c>
      <c r="E75" s="154">
        <f>SR_HS2!E35</f>
        <v>9.986652</v>
      </c>
      <c r="F75" s="103">
        <f t="shared" si="4"/>
        <v>0.24073188578243215</v>
      </c>
      <c r="G75" s="144">
        <f>SR_HS2!F35</f>
        <v>7.075056</v>
      </c>
      <c r="H75" s="108">
        <f t="shared" si="5"/>
        <v>0.16034685427547055</v>
      </c>
      <c r="I75" s="167">
        <f t="shared" si="6"/>
        <v>-2.9115959999999994</v>
      </c>
      <c r="J75" s="137">
        <f t="shared" si="7"/>
        <v>0.30139400000000016</v>
      </c>
      <c r="K75" s="114">
        <f>SR_HS2!G35</f>
        <v>103.1118840613229</v>
      </c>
      <c r="L75" s="51">
        <f>SR_HS2!H35</f>
        <v>125.06995465167276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10.18047</v>
      </c>
      <c r="D76" s="161">
        <f>SR_HS2!D28</f>
        <v>2.938226</v>
      </c>
      <c r="E76" s="154">
        <f>SR_HS2!E28</f>
        <v>20.462466</v>
      </c>
      <c r="F76" s="103">
        <f t="shared" si="4"/>
        <v>0.4932551998346294</v>
      </c>
      <c r="G76" s="144">
        <f>SR_HS2!F28</f>
        <v>4.18622</v>
      </c>
      <c r="H76" s="108">
        <f t="shared" si="5"/>
        <v>0.09487517954699726</v>
      </c>
      <c r="I76" s="167">
        <f t="shared" si="6"/>
        <v>-16.276246</v>
      </c>
      <c r="J76" s="137">
        <f t="shared" si="7"/>
        <v>10.281996</v>
      </c>
      <c r="K76" s="114">
        <f>SR_HS2!G28</f>
        <v>200.9972624053703</v>
      </c>
      <c r="L76" s="51">
        <f>SR_HS2!H28</f>
        <v>142.47440462374234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6.460214</v>
      </c>
      <c r="D77" s="161">
        <f>SR_HS2!D110</f>
        <v>2.865675</v>
      </c>
      <c r="E77" s="154">
        <f>SR_HS2!E110</f>
        <v>7.849791</v>
      </c>
      <c r="F77" s="103">
        <f t="shared" si="4"/>
        <v>0.18922207266539012</v>
      </c>
      <c r="G77" s="144">
        <f>SR_HS2!F110</f>
        <v>4.222529</v>
      </c>
      <c r="H77" s="108">
        <f t="shared" si="5"/>
        <v>0.09569807535614534</v>
      </c>
      <c r="I77" s="167">
        <f t="shared" si="6"/>
        <v>-3.627262</v>
      </c>
      <c r="J77" s="137">
        <f t="shared" si="7"/>
        <v>1.389577</v>
      </c>
      <c r="K77" s="114">
        <f>SR_HS2!G110</f>
        <v>121.50976732349734</v>
      </c>
      <c r="L77" s="51">
        <f>SR_HS2!H110</f>
        <v>147.34849555514845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8.221715</v>
      </c>
      <c r="D78" s="161">
        <f>SR_HS2!D32</f>
        <v>2.763319</v>
      </c>
      <c r="E78" s="154">
        <f>SR_HS2!E32</f>
        <v>9.687223</v>
      </c>
      <c r="F78" s="103">
        <f aca="true" t="shared" si="8" ref="F78:F109">E78/$E$11*100</f>
        <v>0.2335140406199144</v>
      </c>
      <c r="G78" s="144">
        <f>SR_HS2!F32</f>
        <v>3.748173</v>
      </c>
      <c r="H78" s="108">
        <f aca="true" t="shared" si="9" ref="H78:H109">G78/$G$11*100</f>
        <v>0.0849474194734647</v>
      </c>
      <c r="I78" s="167">
        <f aca="true" t="shared" si="10" ref="I78:I111">G78-E78</f>
        <v>-5.93905</v>
      </c>
      <c r="J78" s="137">
        <f aca="true" t="shared" si="11" ref="J78:J111">E78-C78</f>
        <v>1.4655079999999998</v>
      </c>
      <c r="K78" s="114">
        <f>SR_HS2!G32</f>
        <v>117.8248455462151</v>
      </c>
      <c r="L78" s="51">
        <f>SR_HS2!H32</f>
        <v>135.64025724138256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5.467105</v>
      </c>
      <c r="D79" s="153">
        <f>SR_HS2!D67</f>
        <v>4.431584</v>
      </c>
      <c r="E79" s="154">
        <f>SR_HS2!E67</f>
        <v>5.677658</v>
      </c>
      <c r="F79" s="103">
        <f t="shared" si="8"/>
        <v>0.13686201513457286</v>
      </c>
      <c r="G79" s="144">
        <f>SR_HS2!F67</f>
        <v>3.911105</v>
      </c>
      <c r="H79" s="108">
        <f t="shared" si="9"/>
        <v>0.08864005931416857</v>
      </c>
      <c r="I79" s="167">
        <f t="shared" si="10"/>
        <v>-1.766553</v>
      </c>
      <c r="J79" s="137">
        <f t="shared" si="11"/>
        <v>0.210553</v>
      </c>
      <c r="K79" s="114">
        <f>SR_HS2!G67</f>
        <v>103.85127046215501</v>
      </c>
      <c r="L79" s="51">
        <f>SR_HS2!H67</f>
        <v>88.25523785626088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7.124495</v>
      </c>
      <c r="D80" s="161">
        <f>SR_HS2!D64</f>
        <v>4.120944</v>
      </c>
      <c r="E80" s="154">
        <f>SR_HS2!E64</f>
        <v>6.977937</v>
      </c>
      <c r="F80" s="103">
        <f t="shared" si="8"/>
        <v>0.1682057142755157</v>
      </c>
      <c r="G80" s="144">
        <f>SR_HS2!F64</f>
        <v>2.910228</v>
      </c>
      <c r="H80" s="108">
        <f t="shared" si="9"/>
        <v>0.06595649631951946</v>
      </c>
      <c r="I80" s="167">
        <f t="shared" si="10"/>
        <v>-4.067709</v>
      </c>
      <c r="J80" s="137">
        <f t="shared" si="11"/>
        <v>-0.14655799999999974</v>
      </c>
      <c r="K80" s="114">
        <f>SR_HS2!G64</f>
        <v>97.94289981254812</v>
      </c>
      <c r="L80" s="51">
        <f>SR_HS2!H64</f>
        <v>70.62042095209253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6.487913</v>
      </c>
      <c r="D81" s="161">
        <f>SR_HS2!D99</f>
        <v>0.581684</v>
      </c>
      <c r="E81" s="154">
        <f>SR_HS2!E99</f>
        <v>1.02049</v>
      </c>
      <c r="F81" s="103">
        <f t="shared" si="8"/>
        <v>0.024599283335607788</v>
      </c>
      <c r="G81" s="144">
        <f>SR_HS2!F99</f>
        <v>8.976275</v>
      </c>
      <c r="H81" s="108">
        <f t="shared" si="9"/>
        <v>0.20343548649813503</v>
      </c>
      <c r="I81" s="167">
        <f t="shared" si="10"/>
        <v>7.955785</v>
      </c>
      <c r="J81" s="137">
        <f t="shared" si="11"/>
        <v>-5.467423</v>
      </c>
      <c r="K81" s="114">
        <f>SR_HS2!G99</f>
        <v>15.72909501098427</v>
      </c>
      <c r="L81" s="51">
        <f>SR_HS2!H99</f>
        <v>1543.1531553214459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9.445175</v>
      </c>
      <c r="D82" s="161">
        <f>SR_HS2!D71</f>
        <v>2.891596</v>
      </c>
      <c r="E82" s="154">
        <f>SR_HS2!E71</f>
        <v>8.719417</v>
      </c>
      <c r="F82" s="103">
        <f t="shared" si="8"/>
        <v>0.21018472430333981</v>
      </c>
      <c r="G82" s="144">
        <f>SR_HS2!F71</f>
        <v>2.936655</v>
      </c>
      <c r="H82" s="108">
        <f t="shared" si="9"/>
        <v>0.0665554295743146</v>
      </c>
      <c r="I82" s="167">
        <f t="shared" si="10"/>
        <v>-5.782762</v>
      </c>
      <c r="J82" s="137">
        <f t="shared" si="11"/>
        <v>-0.7257580000000008</v>
      </c>
      <c r="K82" s="114">
        <f>SR_HS2!G71</f>
        <v>92.31609790183877</v>
      </c>
      <c r="L82" s="51">
        <f>SR_HS2!H71</f>
        <v>101.55827439241168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4.36798</v>
      </c>
      <c r="D83" s="163">
        <f>SR_HS2!D47</f>
        <v>2.950137</v>
      </c>
      <c r="E83" s="156">
        <f>SR_HS2!E47</f>
        <v>5.857604</v>
      </c>
      <c r="F83" s="104">
        <f t="shared" si="8"/>
        <v>0.1411996790402547</v>
      </c>
      <c r="G83" s="147">
        <f>SR_HS2!F47</f>
        <v>2.991876</v>
      </c>
      <c r="H83" s="109">
        <f t="shared" si="9"/>
        <v>0.06780694103089469</v>
      </c>
      <c r="I83" s="169">
        <f t="shared" si="10"/>
        <v>-2.8657280000000003</v>
      </c>
      <c r="J83" s="138">
        <f t="shared" si="11"/>
        <v>1.489624</v>
      </c>
      <c r="K83" s="115">
        <f>SR_HS2!G47</f>
        <v>134.10326970361587</v>
      </c>
      <c r="L83" s="55">
        <f>SR_HS2!H47</f>
        <v>101.41481565093417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4.867768</v>
      </c>
      <c r="D84" s="164">
        <f>SR_HS2!D91</f>
        <v>2.446923</v>
      </c>
      <c r="E84" s="152">
        <f>SR_HS2!E91</f>
        <v>3.302682</v>
      </c>
      <c r="F84" s="105">
        <f t="shared" si="8"/>
        <v>0.07961235316897941</v>
      </c>
      <c r="G84" s="142">
        <f>SR_HS2!F91</f>
        <v>1.285188</v>
      </c>
      <c r="H84" s="110">
        <f t="shared" si="9"/>
        <v>0.029127098492589095</v>
      </c>
      <c r="I84" s="166">
        <f t="shared" si="10"/>
        <v>-2.017494</v>
      </c>
      <c r="J84" s="136">
        <f t="shared" si="11"/>
        <v>-1.565086</v>
      </c>
      <c r="K84" s="116">
        <f>SR_HS2!G91</f>
        <v>67.84797467751133</v>
      </c>
      <c r="L84" s="47">
        <f>SR_HS2!H91</f>
        <v>52.52261718084304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2.027701</v>
      </c>
      <c r="D85" s="161">
        <f>SR_HS2!D70</f>
        <v>1.479088</v>
      </c>
      <c r="E85" s="154">
        <f>SR_HS2!E70</f>
        <v>2.463271</v>
      </c>
      <c r="F85" s="103">
        <f t="shared" si="8"/>
        <v>0.059378045116939844</v>
      </c>
      <c r="G85" s="144">
        <f>SR_HS2!F70</f>
        <v>1.88332</v>
      </c>
      <c r="H85" s="108">
        <f t="shared" si="9"/>
        <v>0.042682974890103934</v>
      </c>
      <c r="I85" s="167">
        <f t="shared" si="10"/>
        <v>-0.5799510000000001</v>
      </c>
      <c r="J85" s="137">
        <f t="shared" si="11"/>
        <v>0.43557000000000023</v>
      </c>
      <c r="K85" s="114">
        <f>SR_HS2!G70</f>
        <v>121.48097771811526</v>
      </c>
      <c r="L85" s="51">
        <f>SR_HS2!H70</f>
        <v>127.32981404757527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3.264433</v>
      </c>
      <c r="D86" s="161">
        <f>SR_HS2!D87</f>
        <v>0.659147</v>
      </c>
      <c r="E86" s="154">
        <f>SR_HS2!E87</f>
        <v>3.06105</v>
      </c>
      <c r="F86" s="103">
        <f t="shared" si="8"/>
        <v>0.07378772575376752</v>
      </c>
      <c r="G86" s="144">
        <f>SR_HS2!F87</f>
        <v>1.186777</v>
      </c>
      <c r="H86" s="108">
        <f t="shared" si="9"/>
        <v>0.026896742397018496</v>
      </c>
      <c r="I86" s="167">
        <f t="shared" si="10"/>
        <v>-1.8742729999999999</v>
      </c>
      <c r="J86" s="137">
        <f t="shared" si="11"/>
        <v>-0.2033830000000001</v>
      </c>
      <c r="K86" s="114">
        <f>SR_HS2!G87</f>
        <v>93.76972968965819</v>
      </c>
      <c r="L86" s="51">
        <f>SR_HS2!H87</f>
        <v>180.04739458724683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0.524907</v>
      </c>
      <c r="D87" s="161">
        <f>SR_HS2!D104</f>
        <v>0.929661</v>
      </c>
      <c r="E87" s="154">
        <f>SR_HS2!E104</f>
        <v>0.52842</v>
      </c>
      <c r="F87" s="103">
        <f t="shared" si="8"/>
        <v>0.012737756666113207</v>
      </c>
      <c r="G87" s="144">
        <f>SR_HS2!F104</f>
        <v>0.069961</v>
      </c>
      <c r="H87" s="108">
        <f t="shared" si="9"/>
        <v>0.0015855742020934101</v>
      </c>
      <c r="I87" s="167">
        <f t="shared" si="10"/>
        <v>-0.458459</v>
      </c>
      <c r="J87" s="137">
        <f t="shared" si="11"/>
        <v>0.0035129999999999884</v>
      </c>
      <c r="K87" s="114">
        <f>SR_HS2!G104</f>
        <v>100.66926141202156</v>
      </c>
      <c r="L87" s="51">
        <f>SR_HS2!H104</f>
        <v>7.525431313134573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2.226139</v>
      </c>
      <c r="D88" s="161">
        <f>SR_HS2!D63</f>
        <v>0.914814</v>
      </c>
      <c r="E88" s="154">
        <f>SR_HS2!E63</f>
        <v>1.998608</v>
      </c>
      <c r="F88" s="103">
        <f t="shared" si="8"/>
        <v>0.04817717417006772</v>
      </c>
      <c r="G88" s="144">
        <f>SR_HS2!F63</f>
        <v>1.040281</v>
      </c>
      <c r="H88" s="108">
        <f t="shared" si="9"/>
        <v>0.023576602914880215</v>
      </c>
      <c r="I88" s="167">
        <f t="shared" si="10"/>
        <v>-0.9583269999999999</v>
      </c>
      <c r="J88" s="137">
        <f t="shared" si="11"/>
        <v>-0.22753099999999993</v>
      </c>
      <c r="K88" s="114">
        <f>SR_HS2!G63</f>
        <v>89.7791198123747</v>
      </c>
      <c r="L88" s="51">
        <f>SR_HS2!H63</f>
        <v>113.71502841014676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0.720112</v>
      </c>
      <c r="D89" s="161">
        <f>SR_HS2!D77</f>
        <v>0.653777</v>
      </c>
      <c r="E89" s="154">
        <f>SR_HS2!E77</f>
        <v>0.781011</v>
      </c>
      <c r="F89" s="103">
        <f t="shared" si="8"/>
        <v>0.018826554769989293</v>
      </c>
      <c r="G89" s="144">
        <f>SR_HS2!F77</f>
        <v>0.596869</v>
      </c>
      <c r="H89" s="108">
        <f t="shared" si="9"/>
        <v>0.0135272521609081</v>
      </c>
      <c r="I89" s="167">
        <f t="shared" si="10"/>
        <v>-0.18414200000000003</v>
      </c>
      <c r="J89" s="137">
        <f t="shared" si="11"/>
        <v>0.060899000000000036</v>
      </c>
      <c r="K89" s="114">
        <f>SR_HS2!G77</f>
        <v>108.45687892994424</v>
      </c>
      <c r="L89" s="51">
        <f>SR_HS2!H77</f>
        <v>91.29550290083621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1.030584</v>
      </c>
      <c r="D90" s="161">
        <f>SR_HS2!D17</f>
        <v>0.663356</v>
      </c>
      <c r="E90" s="154">
        <f>SR_HS2!E17</f>
        <v>1.413591</v>
      </c>
      <c r="F90" s="103">
        <f t="shared" si="8"/>
        <v>0.03407512619395109</v>
      </c>
      <c r="G90" s="144">
        <f>SR_HS2!F17</f>
        <v>0.713457</v>
      </c>
      <c r="H90" s="108">
        <f t="shared" si="9"/>
        <v>0.01616956609400892</v>
      </c>
      <c r="I90" s="167">
        <f t="shared" si="10"/>
        <v>-0.700134</v>
      </c>
      <c r="J90" s="137">
        <f t="shared" si="11"/>
        <v>0.3830070000000001</v>
      </c>
      <c r="K90" s="114">
        <f>SR_HS2!G17</f>
        <v>137.16407396194782</v>
      </c>
      <c r="L90" s="51">
        <f>SR_HS2!H17</f>
        <v>107.55265649213999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1.812431</v>
      </c>
      <c r="D91" s="161">
        <f>SR_HS2!D102</f>
        <v>0.434817</v>
      </c>
      <c r="E91" s="154">
        <f>SR_HS2!E102</f>
        <v>3.145341</v>
      </c>
      <c r="F91" s="103">
        <f t="shared" si="8"/>
        <v>0.07581959102598158</v>
      </c>
      <c r="G91" s="144">
        <f>SR_HS2!F102</f>
        <v>1.21451</v>
      </c>
      <c r="H91" s="108">
        <f t="shared" si="9"/>
        <v>0.027525274426958842</v>
      </c>
      <c r="I91" s="167">
        <f t="shared" si="10"/>
        <v>-1.9308310000000002</v>
      </c>
      <c r="J91" s="137">
        <f t="shared" si="11"/>
        <v>1.3329100000000003</v>
      </c>
      <c r="K91" s="114">
        <f>SR_HS2!G102</f>
        <v>173.5426617620202</v>
      </c>
      <c r="L91" s="51">
        <f>SR_HS2!H102</f>
        <v>279.3152061671921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1.126117</v>
      </c>
      <c r="D92" s="165">
        <f>SR_HS2!D92</f>
        <v>0.846509</v>
      </c>
      <c r="E92" s="158">
        <f>SR_HS2!E92</f>
        <v>1.847333</v>
      </c>
      <c r="F92" s="106">
        <f t="shared" si="8"/>
        <v>0.044530635167633524</v>
      </c>
      <c r="G92" s="149">
        <f>SR_HS2!F92</f>
        <v>1.002536</v>
      </c>
      <c r="H92" s="111">
        <f t="shared" si="9"/>
        <v>0.022721162051284563</v>
      </c>
      <c r="I92" s="170">
        <f t="shared" si="10"/>
        <v>-0.8447969999999998</v>
      </c>
      <c r="J92" s="138">
        <f t="shared" si="11"/>
        <v>0.7212159999999999</v>
      </c>
      <c r="K92" s="117">
        <f>SR_HS2!G92</f>
        <v>164.0444998166265</v>
      </c>
      <c r="L92" s="62">
        <f>SR_HS2!H92</f>
        <v>118.43181820866644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3.240787</v>
      </c>
      <c r="D93" s="162">
        <f>SR_HS2!D69</f>
        <v>0.655757</v>
      </c>
      <c r="E93" s="160">
        <f>SR_HS2!E69</f>
        <v>3.427008</v>
      </c>
      <c r="F93" s="107">
        <f t="shared" si="8"/>
        <v>0.08260927670569489</v>
      </c>
      <c r="G93" s="145">
        <f>SR_HS2!F69</f>
        <v>1.074095</v>
      </c>
      <c r="H93" s="112">
        <f t="shared" si="9"/>
        <v>0.02434295282511001</v>
      </c>
      <c r="I93" s="168">
        <f t="shared" si="10"/>
        <v>-2.352913</v>
      </c>
      <c r="J93" s="136">
        <f t="shared" si="11"/>
        <v>0.18622099999999975</v>
      </c>
      <c r="K93" s="118">
        <f>SR_HS2!G69</f>
        <v>105.74616597758506</v>
      </c>
      <c r="L93" s="66">
        <f>SR_HS2!H69</f>
        <v>163.79466784189876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0.473209</v>
      </c>
      <c r="D94" s="161">
        <f>SR_HS2!D78</f>
        <v>0.372083</v>
      </c>
      <c r="E94" s="154">
        <f>SR_HS2!E78</f>
        <v>0.537239</v>
      </c>
      <c r="F94" s="103">
        <f t="shared" si="8"/>
        <v>0.012950341874921452</v>
      </c>
      <c r="G94" s="144">
        <f>SR_HS2!F78</f>
        <v>0.650627</v>
      </c>
      <c r="H94" s="108">
        <f t="shared" si="9"/>
        <v>0.01474560664349322</v>
      </c>
      <c r="I94" s="167">
        <f t="shared" si="10"/>
        <v>0.11338799999999993</v>
      </c>
      <c r="J94" s="137">
        <f t="shared" si="11"/>
        <v>0.06403000000000003</v>
      </c>
      <c r="K94" s="114">
        <f>SR_HS2!G78</f>
        <v>113.53101906345822</v>
      </c>
      <c r="L94" s="51">
        <f>SR_HS2!H78</f>
        <v>174.86071656055233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1.52251</v>
      </c>
      <c r="D95" s="161">
        <f>SR_HS2!D49</f>
        <v>0.343709</v>
      </c>
      <c r="E95" s="154">
        <f>SR_HS2!E49</f>
        <v>1.568408</v>
      </c>
      <c r="F95" s="103">
        <f t="shared" si="8"/>
        <v>0.037807046397156215</v>
      </c>
      <c r="G95" s="144">
        <f>SR_HS2!F49</f>
        <v>0.463988</v>
      </c>
      <c r="H95" s="108">
        <f t="shared" si="9"/>
        <v>0.010515678776474281</v>
      </c>
      <c r="I95" s="167">
        <f t="shared" si="10"/>
        <v>-1.10442</v>
      </c>
      <c r="J95" s="137">
        <f t="shared" si="11"/>
        <v>0.045897999999999994</v>
      </c>
      <c r="K95" s="114">
        <f>SR_HS2!G49</f>
        <v>103.01462716172635</v>
      </c>
      <c r="L95" s="51">
        <f>SR_HS2!H49</f>
        <v>134.99442842637234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2.638202</v>
      </c>
      <c r="D96" s="161">
        <f>SR_HS2!D18</f>
        <v>0.662446</v>
      </c>
      <c r="E96" s="154">
        <f>SR_HS2!E18</f>
        <v>2.589963</v>
      </c>
      <c r="F96" s="103">
        <f t="shared" si="8"/>
        <v>0.06243200194586988</v>
      </c>
      <c r="G96" s="144">
        <f>SR_HS2!F18</f>
        <v>0.897913</v>
      </c>
      <c r="H96" s="108">
        <f t="shared" si="9"/>
        <v>0.020350019132435216</v>
      </c>
      <c r="I96" s="167">
        <f t="shared" si="10"/>
        <v>-1.69205</v>
      </c>
      <c r="J96" s="137">
        <f t="shared" si="11"/>
        <v>-0.04823900000000014</v>
      </c>
      <c r="K96" s="114">
        <f>SR_HS2!G18</f>
        <v>98.17151984571309</v>
      </c>
      <c r="L96" s="51">
        <f>SR_HS2!H18</f>
        <v>135.5450859390803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2.534192</v>
      </c>
      <c r="D97" s="161">
        <f>SR_HS2!D15</f>
        <v>0.263318</v>
      </c>
      <c r="E97" s="154">
        <f>SR_HS2!E15</f>
        <v>2.694967</v>
      </c>
      <c r="F97" s="103">
        <f t="shared" si="8"/>
        <v>0.06496316163128782</v>
      </c>
      <c r="G97" s="144">
        <f>SR_HS2!F15</f>
        <v>0.607598</v>
      </c>
      <c r="H97" s="108">
        <f t="shared" si="9"/>
        <v>0.013770410858100253</v>
      </c>
      <c r="I97" s="167">
        <f t="shared" si="10"/>
        <v>-2.0873690000000003</v>
      </c>
      <c r="J97" s="137">
        <f t="shared" si="11"/>
        <v>0.1607750000000001</v>
      </c>
      <c r="K97" s="114">
        <f>SR_HS2!G15</f>
        <v>106.34423121847121</v>
      </c>
      <c r="L97" s="51">
        <f>SR_HS2!H15</f>
        <v>230.74685361426108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10.300055</v>
      </c>
      <c r="D98" s="161">
        <f>SR_HS2!D36</f>
        <v>2.00247</v>
      </c>
      <c r="E98" s="154">
        <f>SR_HS2!E36</f>
        <v>7.262505</v>
      </c>
      <c r="F98" s="103">
        <f t="shared" si="8"/>
        <v>0.17506532961740756</v>
      </c>
      <c r="G98" s="144">
        <f>SR_HS2!F36</f>
        <v>0.749893</v>
      </c>
      <c r="H98" s="108">
        <f t="shared" si="9"/>
        <v>0.016995340191398547</v>
      </c>
      <c r="I98" s="167">
        <f t="shared" si="10"/>
        <v>-6.512612</v>
      </c>
      <c r="J98" s="137">
        <f t="shared" si="11"/>
        <v>-3.0375500000000004</v>
      </c>
      <c r="K98" s="114">
        <f>SR_HS2!G36</f>
        <v>70.5093807751512</v>
      </c>
      <c r="L98" s="51">
        <f>SR_HS2!H36</f>
        <v>37.44840122448775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0.42764</v>
      </c>
      <c r="D99" s="161">
        <f>SR_HS2!D89</f>
        <v>0.442043</v>
      </c>
      <c r="E99" s="154">
        <f>SR_HS2!E89</f>
        <v>0.333167</v>
      </c>
      <c r="F99" s="103">
        <f t="shared" si="8"/>
        <v>0.00803111194727478</v>
      </c>
      <c r="G99" s="144">
        <f>SR_HS2!F89</f>
        <v>0.300267</v>
      </c>
      <c r="H99" s="108">
        <f t="shared" si="9"/>
        <v>0.006805157286773802</v>
      </c>
      <c r="I99" s="167">
        <f t="shared" si="10"/>
        <v>-0.032899999999999985</v>
      </c>
      <c r="J99" s="137">
        <f t="shared" si="11"/>
        <v>-0.09447300000000003</v>
      </c>
      <c r="K99" s="114">
        <f>SR_HS2!G89</f>
        <v>77.90828734449536</v>
      </c>
      <c r="L99" s="51">
        <f>SR_HS2!H89</f>
        <v>67.92710211450017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0.371955</v>
      </c>
      <c r="D100" s="161">
        <f>SR_HS2!D103</f>
        <v>0.176697</v>
      </c>
      <c r="E100" s="154">
        <f>SR_HS2!E103</f>
        <v>0.399222</v>
      </c>
      <c r="F100" s="103">
        <f t="shared" si="8"/>
        <v>0.009623391793949977</v>
      </c>
      <c r="G100" s="144">
        <f>SR_HS2!F103</f>
        <v>0.106381</v>
      </c>
      <c r="H100" s="108">
        <f t="shared" si="9"/>
        <v>0.002410985680491975</v>
      </c>
      <c r="I100" s="167">
        <f t="shared" si="10"/>
        <v>-0.292841</v>
      </c>
      <c r="J100" s="137">
        <f t="shared" si="11"/>
        <v>0.02726700000000004</v>
      </c>
      <c r="K100" s="114">
        <f>SR_HS2!G103</f>
        <v>107.33072549098684</v>
      </c>
      <c r="L100" s="51">
        <f>SR_HS2!H103</f>
        <v>60.20532323695365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0.176344</v>
      </c>
      <c r="D101" s="161">
        <f>SR_HS2!D58</f>
        <v>0.084201</v>
      </c>
      <c r="E101" s="154">
        <f>SR_HS2!E58</f>
        <v>0.313604</v>
      </c>
      <c r="F101" s="103">
        <f t="shared" si="8"/>
        <v>0.0075595387031523525</v>
      </c>
      <c r="G101" s="144">
        <f>SR_HS2!F58</f>
        <v>0.106642</v>
      </c>
      <c r="H101" s="108">
        <f t="shared" si="9"/>
        <v>0.0024169009027836287</v>
      </c>
      <c r="I101" s="167">
        <f t="shared" si="10"/>
        <v>-0.20696199999999998</v>
      </c>
      <c r="J101" s="137">
        <f t="shared" si="11"/>
        <v>0.13726</v>
      </c>
      <c r="K101" s="114">
        <f>SR_HS2!G58</f>
        <v>177.8365013836592</v>
      </c>
      <c r="L101" s="51">
        <f>SR_HS2!H58</f>
        <v>126.65170247384236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0.347573</v>
      </c>
      <c r="D102" s="163">
        <f>SR_HS2!D79</f>
        <v>0.142626</v>
      </c>
      <c r="E102" s="156">
        <f>SR_HS2!E79</f>
        <v>0.321734</v>
      </c>
      <c r="F102" s="104">
        <f t="shared" si="8"/>
        <v>0.007755515315876134</v>
      </c>
      <c r="G102" s="147">
        <f>SR_HS2!F79</f>
        <v>0.129512</v>
      </c>
      <c r="H102" s="109">
        <f t="shared" si="9"/>
        <v>0.0029352194231289106</v>
      </c>
      <c r="I102" s="169">
        <f t="shared" si="10"/>
        <v>-0.19222200000000003</v>
      </c>
      <c r="J102" s="138">
        <f t="shared" si="11"/>
        <v>-0.025839</v>
      </c>
      <c r="K102" s="115">
        <f>SR_HS2!G79</f>
        <v>92.56587824715959</v>
      </c>
      <c r="L102" s="55">
        <f>SR_HS2!H79</f>
        <v>90.80532301263443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0.458918</v>
      </c>
      <c r="D103" s="164">
        <f>SR_HS2!D48</f>
        <v>0.025746</v>
      </c>
      <c r="E103" s="152">
        <f>SR_HS2!E48</f>
        <v>0.716404</v>
      </c>
      <c r="F103" s="105">
        <f t="shared" si="8"/>
        <v>0.01726917949099233</v>
      </c>
      <c r="G103" s="142">
        <f>SR_HS2!F48</f>
        <v>0.052671</v>
      </c>
      <c r="H103" s="110">
        <f t="shared" si="9"/>
        <v>0.0011937190548800332</v>
      </c>
      <c r="I103" s="166">
        <f t="shared" si="10"/>
        <v>-0.663733</v>
      </c>
      <c r="J103" s="136">
        <f t="shared" si="11"/>
        <v>0.25748600000000005</v>
      </c>
      <c r="K103" s="116">
        <f>SR_HS2!G48</f>
        <v>156.10719126292716</v>
      </c>
      <c r="L103" s="47">
        <f>SR_HS2!H48</f>
        <v>204.57935213237008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0.032191</v>
      </c>
      <c r="D104" s="161">
        <f>SR_HS2!D26</f>
        <v>0.081535</v>
      </c>
      <c r="E104" s="154">
        <f>SR_HS2!E26</f>
        <v>0.021115</v>
      </c>
      <c r="F104" s="103">
        <f t="shared" si="8"/>
        <v>0.0005089847697002013</v>
      </c>
      <c r="G104" s="144">
        <f>SR_HS2!F26</f>
        <v>0.064276</v>
      </c>
      <c r="H104" s="108">
        <f t="shared" si="9"/>
        <v>0.0014567311418326786</v>
      </c>
      <c r="I104" s="167">
        <f t="shared" si="10"/>
        <v>0.043161000000000005</v>
      </c>
      <c r="J104" s="137">
        <f t="shared" si="11"/>
        <v>-0.011075999999999999</v>
      </c>
      <c r="K104" s="114">
        <f>SR_HS2!G26</f>
        <v>65.59286757168152</v>
      </c>
      <c r="L104" s="51">
        <f>SR_HS2!H26</f>
        <v>78.83240326240265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0.385361</v>
      </c>
      <c r="D105" s="161">
        <f>SR_HS2!D25</f>
        <v>0.052096</v>
      </c>
      <c r="E105" s="154">
        <f>SR_HS2!E25</f>
        <v>0.450646</v>
      </c>
      <c r="F105" s="103">
        <f t="shared" si="8"/>
        <v>0.010862986053815624</v>
      </c>
      <c r="G105" s="144">
        <f>SR_HS2!F25</f>
        <v>0.049421</v>
      </c>
      <c r="H105" s="108">
        <f t="shared" si="9"/>
        <v>0.0011200620723211278</v>
      </c>
      <c r="I105" s="167">
        <f t="shared" si="10"/>
        <v>-0.401225</v>
      </c>
      <c r="J105" s="137">
        <f t="shared" si="11"/>
        <v>0.06528499999999998</v>
      </c>
      <c r="K105" s="114">
        <f>SR_HS2!G25</f>
        <v>116.94125767786569</v>
      </c>
      <c r="L105" s="51">
        <f>SR_HS2!H25</f>
        <v>94.86524877149877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0.028792</v>
      </c>
      <c r="D106" s="161">
        <f>SR_HS2!D108</f>
        <v>0.022616</v>
      </c>
      <c r="E106" s="154">
        <f>SR_HS2!E108</f>
        <v>0.025947</v>
      </c>
      <c r="F106" s="103">
        <f t="shared" si="8"/>
        <v>0.0006254618905712112</v>
      </c>
      <c r="G106" s="144">
        <f>SR_HS2!F108</f>
        <v>0.008477</v>
      </c>
      <c r="H106" s="108">
        <f t="shared" si="9"/>
        <v>0.00019212007420056656</v>
      </c>
      <c r="I106" s="167">
        <f t="shared" si="10"/>
        <v>-0.01747</v>
      </c>
      <c r="J106" s="137">
        <f t="shared" si="11"/>
        <v>-0.0028450000000000003</v>
      </c>
      <c r="K106" s="114">
        <f>SR_HS2!G108</f>
        <v>90.11878299527648</v>
      </c>
      <c r="L106" s="51">
        <f>SR_HS2!H108</f>
        <v>37.48231340643792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0.0015</v>
      </c>
      <c r="D107" s="161">
        <f>SR_HS2!D109</f>
        <v>0</v>
      </c>
      <c r="E107" s="154">
        <f>SR_HS2!E109</f>
        <v>0.571613</v>
      </c>
      <c r="F107" s="103">
        <f t="shared" si="8"/>
        <v>0.01377893967144879</v>
      </c>
      <c r="G107" s="144">
        <f>SR_HS2!F109</f>
        <v>0.114593</v>
      </c>
      <c r="H107" s="108">
        <f t="shared" si="9"/>
        <v>0.002597099877653123</v>
      </c>
      <c r="I107" s="167">
        <f t="shared" si="10"/>
        <v>-0.45702000000000004</v>
      </c>
      <c r="J107" s="137">
        <f t="shared" si="11"/>
        <v>0.5701130000000001</v>
      </c>
      <c r="K107" s="114">
        <f>SR_HS2!G109</f>
        <v>0</v>
      </c>
      <c r="L107" s="51">
        <f>SR_HS2!H109</f>
        <v>0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0.283977</v>
      </c>
      <c r="D108" s="161">
        <f>SR_HS2!D62</f>
        <v>0.148321</v>
      </c>
      <c r="E108" s="154">
        <f>SR_HS2!E62</f>
        <v>0.562757</v>
      </c>
      <c r="F108" s="103">
        <f t="shared" si="8"/>
        <v>0.013565462564157053</v>
      </c>
      <c r="G108" s="144">
        <f>SR_HS2!F62</f>
        <v>0.507853</v>
      </c>
      <c r="H108" s="108">
        <f t="shared" si="9"/>
        <v>0.011509821404150094</v>
      </c>
      <c r="I108" s="167">
        <f t="shared" si="10"/>
        <v>-0.05490399999999995</v>
      </c>
      <c r="J108" s="137">
        <f t="shared" si="11"/>
        <v>0.27878</v>
      </c>
      <c r="K108" s="114">
        <f>SR_HS2!G62</f>
        <v>198.16992221201014</v>
      </c>
      <c r="L108" s="51">
        <f>SR_HS2!H62</f>
        <v>342.4012783085335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0.205829</v>
      </c>
      <c r="D109" s="161">
        <f>SR_HS2!D57</f>
        <v>0.023475</v>
      </c>
      <c r="E109" s="154">
        <f>SR_HS2!E57</f>
        <v>0.329871</v>
      </c>
      <c r="F109" s="103">
        <f t="shared" si="8"/>
        <v>0.007951660666150847</v>
      </c>
      <c r="G109" s="144">
        <f>SR_HS2!F57</f>
        <v>0.006439</v>
      </c>
      <c r="H109" s="108">
        <f t="shared" si="9"/>
        <v>0.00014593148021439757</v>
      </c>
      <c r="I109" s="167">
        <f t="shared" si="10"/>
        <v>-0.32343200000000005</v>
      </c>
      <c r="J109" s="137">
        <f t="shared" si="11"/>
        <v>0.12404200000000001</v>
      </c>
      <c r="K109" s="114">
        <f>SR_HS2!G57</f>
        <v>160.26458856623702</v>
      </c>
      <c r="L109" s="51">
        <f>SR_HS2!H57</f>
        <v>27.429179978700745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0.090442</v>
      </c>
      <c r="D110" s="161">
        <f>SR_HS2!D55</f>
        <v>0.003719</v>
      </c>
      <c r="E110" s="154">
        <f>SR_HS2!E55</f>
        <v>0.091819</v>
      </c>
      <c r="F110" s="103">
        <f>E110/$E$11*100</f>
        <v>0.0022133304555577923</v>
      </c>
      <c r="G110" s="144">
        <f>SR_HS2!F55</f>
        <v>0.002078</v>
      </c>
      <c r="H110" s="108">
        <f>G110/$G$11*100</f>
        <v>4.7095141463817076E-05</v>
      </c>
      <c r="I110" s="167">
        <f t="shared" si="10"/>
        <v>-0.089741</v>
      </c>
      <c r="J110" s="137">
        <f t="shared" si="11"/>
        <v>0.0013770000000000032</v>
      </c>
      <c r="K110" s="114">
        <f>SR_HS2!G55</f>
        <v>101.52252272174434</v>
      </c>
      <c r="L110" s="51">
        <f>SR_HS2!H55</f>
        <v>55.875235278300615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0.349058</v>
      </c>
      <c r="D111" s="165">
        <f>SR_HS2!D65</f>
        <v>0.002376</v>
      </c>
      <c r="E111" s="158">
        <f>SR_HS2!E65</f>
        <v>0.198445</v>
      </c>
      <c r="F111" s="106">
        <f>E111/$E$11*100</f>
        <v>0.004783589042062821</v>
      </c>
      <c r="G111" s="149">
        <f>SR_HS2!F65</f>
        <v>0.008222</v>
      </c>
      <c r="H111" s="111">
        <f>G111/$G$11*100</f>
        <v>0.00018634083403056015</v>
      </c>
      <c r="I111" s="170">
        <f t="shared" si="10"/>
        <v>-0.190223</v>
      </c>
      <c r="J111" s="138">
        <f t="shared" si="11"/>
        <v>-0.15061299999999997</v>
      </c>
      <c r="K111" s="117">
        <f>SR_HS2!G65</f>
        <v>56.8515834044772</v>
      </c>
      <c r="L111" s="62">
        <f>SR_HS2!H65</f>
        <v>346.043771043771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223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2012-04-05T07:57:13Z</cp:lastPrinted>
  <dcterms:created xsi:type="dcterms:W3CDTF">2004-12-14T07:34:50Z</dcterms:created>
  <dcterms:modified xsi:type="dcterms:W3CDTF">2012-04-05T07:59:45Z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