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CqvO9EoqDdyr2A6g5OTWkCVsfUzHrVHXhG35tFefN7+KkgSMm6+mERrHhIalXikmr2k8z5nXlWfPr7iiGATbjA==" workbookSaltValue="9k/1u8oYX6tzYLsUyx+9PA==" workbookSpinCount="100000" lockStructure="1"/>
  <bookViews>
    <workbookView xWindow="0" yWindow="0" windowWidth="44805" windowHeight="25200"/>
  </bookViews>
  <sheets>
    <sheet name="Formulár" sheetId="1" r:id="rId1"/>
    <sheet name="Okresy" sheetId="4" state="hidden" r:id="rId2"/>
    <sheet name="Output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" i="3" l="1"/>
  <c r="B171" i="1" l="1"/>
  <c r="AA2" i="3" s="1"/>
  <c r="B54" i="1" l="1"/>
  <c r="B81" i="1" s="1"/>
  <c r="B75" i="1"/>
  <c r="B87" i="1" l="1"/>
  <c r="E87" i="1" s="1"/>
  <c r="J2" i="3"/>
  <c r="I2" i="3"/>
  <c r="H2" i="3"/>
  <c r="G2" i="3"/>
  <c r="F2" i="3"/>
  <c r="E2" i="3"/>
  <c r="D2" i="3"/>
  <c r="C2" i="3"/>
  <c r="B2" i="3"/>
  <c r="D99" i="1" l="1"/>
  <c r="W2" i="3" s="1"/>
  <c r="F96" i="1"/>
  <c r="S2" i="3" s="1"/>
  <c r="C99" i="1"/>
  <c r="V2" i="3" s="1"/>
  <c r="E96" i="1"/>
  <c r="R2" i="3" s="1"/>
  <c r="G99" i="1"/>
  <c r="Z2" i="3" s="1"/>
  <c r="F99" i="1"/>
  <c r="Y2" i="3" s="1"/>
  <c r="B99" i="1"/>
  <c r="U2" i="3" s="1"/>
  <c r="D96" i="1"/>
  <c r="Q2" i="3" s="1"/>
  <c r="E99" i="1"/>
  <c r="X2" i="3" s="1"/>
  <c r="G96" i="1"/>
  <c r="T2" i="3" s="1"/>
  <c r="C96" i="1"/>
  <c r="P2" i="3" s="1"/>
  <c r="B96" i="1"/>
  <c r="O2" i="3" s="1"/>
  <c r="N2" i="3"/>
</calcChain>
</file>

<file path=xl/sharedStrings.xml><?xml version="1.0" encoding="utf-8"?>
<sst xmlns="http://schemas.openxmlformats.org/spreadsheetml/2006/main" count="231" uniqueCount="179">
  <si>
    <t>IČO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</si>
  <si>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</si>
  <si>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</si>
  <si>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</si>
  <si>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</si>
  <si>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</si>
  <si>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</si>
  <si>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</si>
  <si>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</si>
  <si>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Meno</t>
  </si>
  <si>
    <t>Priezvisko</t>
  </si>
  <si>
    <t>Bankové spojenie (IBAN)</t>
  </si>
  <si>
    <t>Názov alebo obchodné meno</t>
  </si>
  <si>
    <t>Údaje o žiadateľovi</t>
  </si>
  <si>
    <t>Poznámka</t>
  </si>
  <si>
    <t>Osoba s právom konať v mene žiadateľa</t>
  </si>
  <si>
    <t>DIČ</t>
  </si>
  <si>
    <t>Vyhlásenie žiadateľa o splnení podmienok</t>
  </si>
  <si>
    <r>
      <t xml:space="preserve"> </t>
    </r>
    <r>
      <rPr>
        <b/>
        <sz val="11"/>
        <color theme="1"/>
        <rFont val="Symbol"/>
        <family val="1"/>
        <charset val="2"/>
      </rPr>
      <t>+/-</t>
    </r>
  </si>
  <si>
    <t>E-mailová adresa</t>
  </si>
  <si>
    <t>IČ DPH (ak je žiadateľ platca DPH)</t>
  </si>
  <si>
    <t xml:space="preserve">Číslo cenového rozhodnutia </t>
  </si>
  <si>
    <t>Regulačný príkon (kW)</t>
  </si>
  <si>
    <t>Posledné platné cenové rozhodnutie ÚRSO - 2022</t>
  </si>
  <si>
    <t>Posledné platné cenové rozhodnutie ÚRSO - 2023</t>
  </si>
  <si>
    <t>Limit nárastu a výška dotácie - 2023</t>
  </si>
  <si>
    <t xml:space="preserve">január </t>
  </si>
  <si>
    <t xml:space="preserve">február </t>
  </si>
  <si>
    <t xml:space="preserve">marec </t>
  </si>
  <si>
    <t>apríl</t>
  </si>
  <si>
    <t>máj</t>
  </si>
  <si>
    <t xml:space="preserve">jún </t>
  </si>
  <si>
    <t xml:space="preserve">júl </t>
  </si>
  <si>
    <t xml:space="preserve">august </t>
  </si>
  <si>
    <t xml:space="preserve">september </t>
  </si>
  <si>
    <t xml:space="preserve"> október </t>
  </si>
  <si>
    <t>november</t>
  </si>
  <si>
    <t xml:space="preserve">december </t>
  </si>
  <si>
    <t>Platnosť cenového rozhodnutia ÚRSO počas celého roka 2023</t>
  </si>
  <si>
    <t>Začiatok platnosti cenového rozhodnutia ÚRSO pre rok 2023</t>
  </si>
  <si>
    <t>Variabilná zložka (Eur/kWh)</t>
  </si>
  <si>
    <t>Fixná zložka (Eur/kW)</t>
  </si>
  <si>
    <t>Objednané množstvo teplo (celkové) (kWh)</t>
  </si>
  <si>
    <t>Objednané množstvo teplo pre bytové objekty po dobu platnosti rozhodnutia  (kWh)</t>
  </si>
  <si>
    <t>Zvoliť možnosť</t>
  </si>
  <si>
    <t>IČ DPH</t>
  </si>
  <si>
    <t>Variabilný symbol</t>
  </si>
  <si>
    <t>Ekonomická klasifikácia</t>
  </si>
  <si>
    <t>zistiť</t>
  </si>
  <si>
    <t>Tabuľka 2: Alternatívny výpočet pre rozdelenie dotácie</t>
  </si>
  <si>
    <t xml:space="preserve">Tabuľka 1: Rozdelenie dotácie podľa jednotlivých mesiacov podľa prílohy 2 vyhlášky MH SR č. 503/2022 Z.z. </t>
  </si>
  <si>
    <t>číslo žiadosti</t>
  </si>
  <si>
    <t>Celková výška nákladov na dotáciu</t>
  </si>
  <si>
    <t>Vyplnené všetky čestné prehlásenia</t>
  </si>
  <si>
    <r>
      <t xml:space="preserve">Nebol mi právoplatne uložený trest zákazu prijímať dotácie alebo subvencie alebo trest zákazu prijímať pomoc a podporu poskytovanú z fondov Európskej únie podľa ust. § 17 a </t>
    </r>
    <r>
      <rPr>
        <sz val="11"/>
        <rFont val="Calibri"/>
        <family val="2"/>
        <charset val="238"/>
      </rPr>
      <t>§</t>
    </r>
    <r>
      <rPr>
        <sz val="11"/>
        <rFont val="Calibri"/>
        <family val="2"/>
      </rPr>
      <t xml:space="preserve"> 18 Zákona č. 91/2016 Z. z. o trestnej zodpovednosti právnických osôb a o zmene a doplnení niektorých zákonov v znení neskorších predpisov.</t>
    </r>
  </si>
  <si>
    <t>Nie je voči mne vedené konkurzné konanie, nie som v konkurze, v reštrukturalizácii a nebol proti mne zamietnutý návrh na vyhlásenie konkurzu pre nedostatok majetku.</t>
  </si>
  <si>
    <r>
      <t></t>
    </r>
    <r>
      <rPr>
        <sz val="11"/>
        <rFont val="Calibri"/>
        <family val="2"/>
        <charset val="238"/>
        <scheme val="minor"/>
      </rPr>
      <t>Nie som</t>
    </r>
    <r>
      <rPr>
        <sz val="8.8000000000000007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podnikom, na ktorý sa vzťahujú sankcie, ktoré prijala EÚ v dôsledku agresie Ruska proti Ukrajine.</t>
    </r>
  </si>
  <si>
    <r>
      <t xml:space="preserve"> </t>
    </r>
    <r>
      <rPr>
        <sz val="11"/>
        <rFont val="Calibri"/>
        <family val="2"/>
        <charset val="238"/>
        <scheme val="minor"/>
      </rPr>
      <t>Nie som osoba, subjekt alebo orgán konkrétne uvedený v právnych aktoch, ktorými sa ukladajú sankcie, ktoré prijala EÚ v dôsledku agresie Ruska proti Ukrajine.</t>
    </r>
  </si>
  <si>
    <t>Nie som podnikom vo vlastníctve alebo pod kontrolou osôb, subjektov alebo orgánov, na ktoré sú zamerané sankcie, ktoré prijala EÚ v dôsledku agresie Ruska proti Ukrajine.</t>
  </si>
  <si>
    <t>Nie som podnikom pôsobiacim v priemyselných odvetviach, na ktoré sú zamerané sankcie, ktoré prijala EÚ a táto pomoc nevedie k mareniu cieľov príslušných sankcií.</t>
  </si>
  <si>
    <t>Vyhlasujem, že údaje uvedené v žiadosti, vrátane údajov pre výpočet dotácie, sú pravdivé, presné a úplné a spĺňam podmienky stanovené v príslušnej výzve na predkladanie žiadostí.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</si>
  <si>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</si>
  <si>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Som si vedomý, že v prípade preukázania nepravdivosti údajov uvedených v žiadosti som povinný dotáciu bezodkladne vrátiť poskytovateľovi.</t>
  </si>
  <si>
    <t>Súhlasím so spracovaním osobných údajov podľa Zákona č. 18/2018 Z. z. o ochrane osobných údajov a o zmene a doplnení niektorých zákonov.</t>
  </si>
  <si>
    <t>Žiadosť o poskytnutie dotácie na pokrytie dodatočných nákladov v dôsledku obmedzenia nárastu cien tepla</t>
  </si>
  <si>
    <t>Číslo cenového rozhodnutia URSO</t>
  </si>
  <si>
    <t>Priložené všetky prílohy</t>
  </si>
  <si>
    <t>Výzva na doplnenie</t>
  </si>
  <si>
    <t>Zaslané oznámenie o schválení dotácie</t>
  </si>
  <si>
    <t>Meno kontrolujúceho pracovníka</t>
  </si>
  <si>
    <t>Číslo spisu Fabasoft</t>
  </si>
  <si>
    <t>Jednozložková hodnota ceny tepla 2022  podľa paragrafu 1 ods. 2 nariadenia  (Eur/MWh s DPH)</t>
  </si>
  <si>
    <t xml:space="preserve">Jednozložková hodnota ceny tepla 2023 podľa paragrafu 1 ods. 2 nariadenia  (Eur/MWh s DPH) </t>
  </si>
  <si>
    <t xml:space="preserve">Maximálna jednozložková hodnota ceny tepla pre bytové objekty (Eur/MWh s DPH) </t>
  </si>
  <si>
    <t xml:space="preserve">Súhlasím s možnosťou poskytnutia údajov, ktoré boli Úradu pre reguláciu sieťových odvetví (ďalej len "Úrad") poskytnuté ako podklad návrhu ceny tepla pre rok 2022 a pre rok 2023 v zmysle § 7 vyhlášky Úradu pre reguláciu sieťových odvetví č. 248/2016 Z.z., ktorou sa ustanovuje cenová regulácia v tepelnej energetike v znení neskorších predpisov (ďalej len "vyhláška č. 248/2016 Z.z.") a v zmysle § 7 vyhlášky Úradu pre reguláciu sieťových odvetví č. 312/2022 Z.z., ktorou sa ustanovuje cenová regulácia v tepelnej energetike (ďalej len "vyhláška č. 312/2022 Z.z.") a údajov poskytnutých Úradu podľa  paragrafu 8 vyhlášky Úradu č. 248/2016 Z.z. a paragrafu 8 vyhlášky Úradu č. 312/2022 Z.z., pre Ministerstvo hospodárstva SR, na účel kontroly výšky dotácie. </t>
  </si>
  <si>
    <t>Údaje konečného užívateľa výhod, ak výška dotácie presahuje 100 000 EUR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</si>
  <si>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</si>
  <si>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</si>
  <si>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</si>
  <si>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</si>
  <si>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</si>
  <si>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</si>
  <si>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</si>
  <si>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</si>
  <si>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</si>
  <si>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</si>
  <si>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</si>
  <si>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</si>
  <si>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</si>
  <si>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</si>
  <si>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</si>
  <si>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</si>
  <si>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</si>
  <si>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</si>
  <si>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</si>
  <si>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</si>
  <si>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</si>
  <si>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</si>
  <si>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</si>
  <si>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</si>
  <si>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</si>
  <si>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</si>
  <si>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</si>
  <si>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</si>
  <si>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</si>
  <si>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</si>
  <si>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</si>
  <si>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</si>
  <si>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</si>
  <si>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</si>
  <si>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</si>
  <si>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</si>
  <si>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</si>
  <si>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</si>
  <si>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</si>
  <si>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</si>
  <si>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</si>
  <si>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</si>
  <si>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</si>
  <si>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</si>
  <si>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</si>
  <si>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</si>
  <si>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</si>
  <si>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</si>
  <si>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</si>
  <si>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</si>
  <si>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</si>
  <si>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</si>
  <si>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</si>
  <si>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</si>
  <si>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</si>
  <si>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</si>
  <si>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</si>
  <si>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</si>
  <si>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</si>
  <si>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</si>
  <si>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</si>
  <si>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</si>
  <si>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</si>
  <si>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</si>
  <si>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</si>
  <si>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</si>
  <si>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</si>
  <si>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</si>
  <si>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</si>
  <si>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</si>
  <si>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</si>
  <si>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</si>
  <si>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</si>
  <si>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</si>
  <si>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</si>
  <si>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</si>
  <si>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</si>
  <si>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</si>
  <si>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</si>
  <si>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Meno 1</t>
  </si>
  <si>
    <t>Priezvisko 1</t>
  </si>
  <si>
    <t>Meno 2</t>
  </si>
  <si>
    <t>Priezvisko 2</t>
  </si>
  <si>
    <t>Meno 3</t>
  </si>
  <si>
    <t>Priezvisko 3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</si>
  <si>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</si>
  <si>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</si>
  <si>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</si>
  <si>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</si>
  <si>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</si>
  <si>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</si>
  <si>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</si>
  <si>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</si>
  <si>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</si>
  <si>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</si>
  <si>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</si>
  <si>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</si>
  <si>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</si>
  <si>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</si>
  <si>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ÁNO</t>
  </si>
  <si>
    <t>Celková výška dotácie (Eur)</t>
  </si>
  <si>
    <t>Názov cenovej lokality</t>
  </si>
  <si>
    <t xml:space="preserve">Čiastková suma pre výpočet dotácie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</si>
</sst>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d/m/yyyy;@"/>
    <numFmt numFmtId="165" formatCode="0.00000"/>
    <numFmt numFmtId="166" formatCode="#,##0.0000000000\ &quot;€&quot;"/>
    <numFmt numFmtId="167" formatCode="_-* #,##0.000_-;\-* #,##0.0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Symbol"/>
      <family val="1"/>
      <charset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8.8000000000000007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8" fillId="0" borderId="0"/>
    <xf numFmtId="43" fontId="29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Border="1"/>
    <xf numFmtId="0" fontId="0" fillId="0" borderId="0" xfId="0" applyFill="1"/>
    <xf numFmtId="0" fontId="4" fillId="0" borderId="0" xfId="0" applyFont="1" applyBorder="1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6" fillId="0" borderId="0" xfId="0" applyFont="1"/>
    <xf numFmtId="0" fontId="0" fillId="0" borderId="0" xfId="0" applyAlignment="1">
      <alignment horizontal="left" vertical="top" wrapText="1"/>
    </xf>
    <xf numFmtId="0" fontId="1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top" wrapText="1"/>
    </xf>
    <xf numFmtId="0" fontId="3" fillId="0" borderId="0" xfId="0" applyFont="1" applyBorder="1"/>
    <xf numFmtId="0" fontId="8" fillId="3" borderId="0" xfId="0" applyFont="1" applyFill="1"/>
    <xf numFmtId="0" fontId="8" fillId="3" borderId="0" xfId="0" applyFont="1" applyFill="1" applyBorder="1"/>
    <xf numFmtId="0" fontId="9" fillId="0" borderId="0" xfId="0" applyFont="1" applyBorder="1"/>
    <xf numFmtId="0" fontId="9" fillId="0" borderId="0" xfId="0" applyFont="1"/>
    <xf numFmtId="0" fontId="10" fillId="0" borderId="7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 applyBorder="1"/>
    <xf numFmtId="0" fontId="13" fillId="0" borderId="0" xfId="0" applyFont="1" applyBorder="1"/>
    <xf numFmtId="0" fontId="14" fillId="3" borderId="0" xfId="0" applyFont="1" applyFill="1" applyBorder="1"/>
    <xf numFmtId="0" fontId="15" fillId="3" borderId="0" xfId="0" applyFont="1" applyFill="1" applyBorder="1"/>
    <xf numFmtId="0" fontId="15" fillId="0" borderId="0" xfId="0" applyFont="1" applyBorder="1"/>
    <xf numFmtId="0" fontId="13" fillId="3" borderId="0" xfId="0" applyFont="1" applyFill="1" applyBorder="1"/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Border="1" applyAlignment="1">
      <alignment horizontal="center"/>
    </xf>
    <xf numFmtId="0" fontId="13" fillId="0" borderId="0" xfId="0" applyFont="1" applyFill="1"/>
    <xf numFmtId="0" fontId="18" fillId="0" borderId="0" xfId="0" applyFont="1" applyFill="1" applyBorder="1" applyAlignment="1">
      <alignment horizontal="right"/>
    </xf>
    <xf numFmtId="0" fontId="19" fillId="0" borderId="0" xfId="0" applyFont="1" applyFill="1"/>
    <xf numFmtId="0" fontId="13" fillId="0" borderId="0" xfId="0" applyFont="1" applyFill="1" applyBorder="1"/>
    <xf numFmtId="0" fontId="13" fillId="0" borderId="0" xfId="0" applyFont="1"/>
    <xf numFmtId="0" fontId="20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0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24" fillId="4" borderId="7" xfId="0" applyNumberFormat="1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0" fillId="6" borderId="1" xfId="0" applyFill="1" applyBorder="1" applyProtection="1">
      <protection locked="0"/>
    </xf>
    <xf numFmtId="0" fontId="4" fillId="6" borderId="1" xfId="0" applyFont="1" applyFill="1" applyBorder="1" applyAlignment="1" applyProtection="1">
      <alignment horizontal="right"/>
      <protection locked="0"/>
    </xf>
    <xf numFmtId="0" fontId="6" fillId="6" borderId="1" xfId="0" applyFont="1" applyFill="1" applyBorder="1" applyProtection="1">
      <protection locked="0"/>
    </xf>
    <xf numFmtId="164" fontId="13" fillId="6" borderId="1" xfId="0" applyNumberFormat="1" applyFont="1" applyFill="1" applyBorder="1" applyProtection="1">
      <protection locked="0"/>
    </xf>
    <xf numFmtId="0" fontId="13" fillId="6" borderId="1" xfId="0" applyFont="1" applyFill="1" applyBorder="1" applyProtection="1">
      <protection locked="0"/>
    </xf>
    <xf numFmtId="0" fontId="0" fillId="6" borderId="0" xfId="0" applyFill="1" applyProtection="1">
      <protection locked="0"/>
    </xf>
    <xf numFmtId="0" fontId="16" fillId="0" borderId="7" xfId="0" applyFont="1" applyBorder="1" applyAlignment="1">
      <alignment horizontal="center" vertical="top"/>
    </xf>
    <xf numFmtId="0" fontId="16" fillId="0" borderId="7" xfId="0" applyFont="1" applyBorder="1" applyAlignment="1">
      <alignment horizontal="center" vertical="center"/>
    </xf>
    <xf numFmtId="2" fontId="12" fillId="0" borderId="7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Fill="1" applyProtection="1">
      <protection locked="0"/>
    </xf>
    <xf numFmtId="0" fontId="20" fillId="0" borderId="0" xfId="1" applyNumberFormat="1" applyFont="1" applyFill="1" applyBorder="1" applyAlignment="1" applyProtection="1"/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6" fillId="6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20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3" fillId="6" borderId="2" xfId="0" applyFont="1" applyFill="1" applyBorder="1" applyAlignment="1" applyProtection="1">
      <alignment horizontal="left"/>
      <protection locked="0"/>
    </xf>
    <xf numFmtId="0" fontId="13" fillId="6" borderId="3" xfId="0" applyFont="1" applyFill="1" applyBorder="1" applyAlignment="1" applyProtection="1">
      <alignment horizontal="left"/>
      <protection locked="0"/>
    </xf>
    <xf numFmtId="0" fontId="13" fillId="6" borderId="4" xfId="0" applyFont="1" applyFill="1" applyBorder="1" applyAlignment="1" applyProtection="1">
      <alignment horizontal="left"/>
      <protection locked="0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20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0" fillId="6" borderId="2" xfId="0" applyFill="1" applyBorder="1" applyAlignment="1" applyProtection="1">
      <alignment horizontal="left"/>
      <protection locked="0"/>
    </xf>
    <xf numFmtId="0" fontId="0" fillId="6" borderId="3" xfId="0" applyFill="1" applyBorder="1" applyAlignment="1" applyProtection="1">
      <alignment horizontal="left"/>
      <protection locked="0"/>
    </xf>
    <xf numFmtId="0" fontId="0" fillId="6" borderId="4" xfId="0" applyFill="1" applyBorder="1" applyAlignment="1" applyProtection="1">
      <alignment horizontal="left"/>
      <protection locked="0"/>
    </xf>
    <xf numFmtId="0" fontId="3" fillId="6" borderId="2" xfId="0" applyFont="1" applyFill="1" applyBorder="1" applyAlignment="1" applyProtection="1">
      <alignment horizontal="left"/>
      <protection locked="0"/>
    </xf>
    <xf numFmtId="0" fontId="3" fillId="6" borderId="3" xfId="0" applyFont="1" applyFill="1" applyBorder="1" applyAlignment="1" applyProtection="1">
      <alignment horizontal="left"/>
      <protection locked="0"/>
    </xf>
    <xf numFmtId="0" fontId="3" fillId="6" borderId="4" xfId="0" applyFont="1" applyFill="1" applyBorder="1" applyAlignment="1" applyProtection="1">
      <alignment horizontal="left"/>
      <protection locked="0"/>
    </xf>
    <xf numFmtId="166" fontId="13" fillId="6" borderId="2" xfId="0" applyNumberFormat="1" applyFont="1" applyFill="1" applyBorder="1" applyAlignment="1" applyProtection="1">
      <alignment horizontal="left"/>
      <protection locked="0"/>
    </xf>
    <xf numFmtId="166" fontId="13" fillId="6" borderId="3" xfId="0" applyNumberFormat="1" applyFont="1" applyFill="1" applyBorder="1" applyAlignment="1" applyProtection="1">
      <alignment horizontal="left"/>
      <protection locked="0"/>
    </xf>
    <xf numFmtId="166" fontId="13" fillId="6" borderId="4" xfId="0" applyNumberFormat="1" applyFont="1" applyFill="1" applyBorder="1" applyAlignment="1" applyProtection="1">
      <alignment horizontal="left"/>
      <protection locked="0"/>
    </xf>
    <xf numFmtId="2" fontId="13" fillId="6" borderId="2" xfId="0" applyNumberFormat="1" applyFont="1" applyFill="1" applyBorder="1" applyAlignment="1" applyProtection="1">
      <alignment horizontal="left"/>
      <protection locked="0"/>
    </xf>
    <xf numFmtId="2" fontId="13" fillId="6" borderId="3" xfId="0" applyNumberFormat="1" applyFont="1" applyFill="1" applyBorder="1" applyAlignment="1" applyProtection="1">
      <alignment horizontal="left"/>
      <protection locked="0"/>
    </xf>
    <xf numFmtId="2" fontId="13" fillId="6" borderId="4" xfId="0" applyNumberFormat="1" applyFont="1" applyFill="1" applyBorder="1" applyAlignment="1" applyProtection="1">
      <alignment horizontal="left"/>
      <protection locked="0"/>
    </xf>
    <xf numFmtId="165" fontId="13" fillId="0" borderId="2" xfId="0" applyNumberFormat="1" applyFont="1" applyBorder="1" applyAlignment="1">
      <alignment horizontal="left"/>
    </xf>
    <xf numFmtId="165" fontId="13" fillId="0" borderId="3" xfId="0" applyNumberFormat="1" applyFont="1" applyBorder="1" applyAlignment="1">
      <alignment horizontal="left"/>
    </xf>
    <xf numFmtId="165" fontId="13" fillId="0" borderId="4" xfId="0" applyNumberFormat="1" applyFont="1" applyBorder="1" applyAlignment="1">
      <alignment horizontal="left"/>
    </xf>
    <xf numFmtId="0" fontId="12" fillId="6" borderId="2" xfId="0" applyFont="1" applyFill="1" applyBorder="1" applyAlignment="1" applyProtection="1">
      <alignment horizontal="left"/>
      <protection locked="0"/>
    </xf>
    <xf numFmtId="0" fontId="12" fillId="6" borderId="3" xfId="0" applyFont="1" applyFill="1" applyBorder="1" applyAlignment="1" applyProtection="1">
      <alignment horizontal="left"/>
      <protection locked="0"/>
    </xf>
    <xf numFmtId="0" fontId="12" fillId="6" borderId="4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167" fontId="12" fillId="0" borderId="2" xfId="2" applyNumberFormat="1" applyFont="1" applyBorder="1" applyAlignment="1">
      <alignment horizontal="left"/>
    </xf>
    <xf numFmtId="167" fontId="12" fillId="0" borderId="4" xfId="2" applyNumberFormat="1" applyFont="1" applyBorder="1" applyAlignment="1">
      <alignment horizontal="left"/>
    </xf>
    <xf numFmtId="0" fontId="12" fillId="0" borderId="8" xfId="0" applyFont="1" applyBorder="1" applyAlignment="1">
      <alignment horizontal="right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6" fillId="6" borderId="13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</cellXfs>
  <cellStyles count="3">
    <cellStyle name="Čiarka" xfId="2" builtinId="3"/>
    <cellStyle name="Normálna" xfId="0" builtinId="0"/>
    <cellStyle name="Normálna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1"/>
  <sheetViews>
    <sheetView tabSelected="1" topLeftCell="A31" zoomScale="110" zoomScaleNormal="110" workbookViewId="0">
      <selection activeCell="D6" sqref="D6"/>
    </sheetView>
  </sheetViews>
  <sheetFormatPr defaultColWidth="8.85546875" defaultRowHeight="15" x14ac:dyDescent="0.25"/>
  <cols>
    <col min="2" max="4" width="17.42578125" customWidth="1"/>
    <col min="5" max="5" width="18.42578125" customWidth="1"/>
    <col min="6" max="6" width="17.42578125" customWidth="1"/>
    <col min="7" max="7" width="18.42578125" customWidth="1"/>
    <col min="8" max="8" width="17.42578125" customWidth="1"/>
    <col min="10" max="10" width="17.42578125" customWidth="1"/>
    <col min="11" max="11" width="12.42578125" customWidth="1"/>
    <col min="12" max="12" width="62.85546875" customWidth="1"/>
  </cols>
  <sheetData>
    <row r="1" spans="1:12" ht="44.45" customHeight="1" thickBot="1" x14ac:dyDescent="0.3">
      <c r="B1" s="108" t="s">
        <v>64</v>
      </c>
      <c r="C1" s="109"/>
      <c r="D1" s="109"/>
      <c r="E1" s="109"/>
      <c r="F1" s="110"/>
      <c r="L1" s="14" t="s">
        <v>14</v>
      </c>
    </row>
    <row r="2" spans="1:12" ht="24.95" customHeight="1" x14ac:dyDescent="0.25"/>
    <row r="3" spans="1:12" ht="18.75" x14ac:dyDescent="0.3">
      <c r="A3" s="21" t="s">
        <v>13</v>
      </c>
      <c r="B3" s="21"/>
      <c r="C3" s="21"/>
      <c r="F3" s="3"/>
    </row>
    <row r="4" spans="1:12" x14ac:dyDescent="0.25">
      <c r="B4" s="1"/>
      <c r="F4" s="3"/>
    </row>
    <row r="5" spans="1:12" ht="15.75" thickBot="1" x14ac:dyDescent="0.3">
      <c r="B5" s="2" t="s">
        <v>0</v>
      </c>
      <c r="D5" t="s">
        <v>16</v>
      </c>
      <c r="F5" s="3" t="s">
        <v>20</v>
      </c>
    </row>
    <row r="6" spans="1:12" ht="15" customHeight="1" thickBot="1" x14ac:dyDescent="0.3">
      <c r="B6" s="55"/>
      <c r="D6" s="55"/>
      <c r="F6" s="55"/>
      <c r="L6" s="81"/>
    </row>
    <row r="7" spans="1:12" ht="15" customHeight="1" x14ac:dyDescent="0.25">
      <c r="L7" s="81"/>
    </row>
    <row r="8" spans="1:12" ht="15" customHeight="1" thickBot="1" x14ac:dyDescent="0.3">
      <c r="B8" t="s">
        <v>12</v>
      </c>
      <c r="L8" s="81"/>
    </row>
    <row r="9" spans="1:12" ht="15" customHeight="1" thickBot="1" x14ac:dyDescent="0.3">
      <c r="B9" s="90"/>
      <c r="C9" s="91"/>
      <c r="D9" s="91"/>
      <c r="E9" s="91"/>
      <c r="F9" s="92"/>
      <c r="L9" s="81"/>
    </row>
    <row r="10" spans="1:12" ht="15" customHeight="1" x14ac:dyDescent="0.25">
      <c r="L10" s="81"/>
    </row>
    <row r="11" spans="1:12" ht="15.75" thickBot="1" x14ac:dyDescent="0.3">
      <c r="B11" t="s">
        <v>1</v>
      </c>
      <c r="L11" s="81"/>
    </row>
    <row r="12" spans="1:12" ht="15.75" thickBot="1" x14ac:dyDescent="0.3">
      <c r="B12" s="90"/>
      <c r="C12" s="91"/>
      <c r="D12" s="91"/>
      <c r="E12" s="91"/>
      <c r="F12" s="92"/>
      <c r="L12" s="81"/>
    </row>
    <row r="13" spans="1:12" ht="15" customHeight="1" x14ac:dyDescent="0.25">
      <c r="L13" s="81"/>
    </row>
    <row r="14" spans="1:12" x14ac:dyDescent="0.25">
      <c r="B14" t="s">
        <v>2</v>
      </c>
      <c r="L14" s="81"/>
    </row>
    <row r="15" spans="1:12" ht="15.75" thickBot="1" x14ac:dyDescent="0.3">
      <c r="B15" t="s">
        <v>3</v>
      </c>
      <c r="D15" t="s">
        <v>4</v>
      </c>
      <c r="F15" t="s">
        <v>5</v>
      </c>
      <c r="L15" s="81"/>
    </row>
    <row r="16" spans="1:12" ht="15.75" thickBot="1" x14ac:dyDescent="0.3">
      <c r="B16" s="55"/>
      <c r="D16" s="55"/>
      <c r="F16" s="55"/>
      <c r="L16" s="81"/>
    </row>
    <row r="17" spans="2:12" ht="7.5" customHeight="1" x14ac:dyDescent="0.25">
      <c r="L17" s="81"/>
    </row>
    <row r="18" spans="2:12" ht="15.75" thickBot="1" x14ac:dyDescent="0.3">
      <c r="B18" t="s">
        <v>6</v>
      </c>
      <c r="D18" t="s">
        <v>7</v>
      </c>
      <c r="F18" t="s">
        <v>8</v>
      </c>
      <c r="L18" s="81"/>
    </row>
    <row r="19" spans="2:12" ht="15.75" thickBot="1" x14ac:dyDescent="0.3">
      <c r="B19" s="55"/>
      <c r="D19" s="56"/>
      <c r="F19" s="55"/>
      <c r="L19" s="81"/>
    </row>
    <row r="20" spans="2:12" ht="15" customHeight="1" x14ac:dyDescent="0.25">
      <c r="L20" s="81"/>
    </row>
    <row r="21" spans="2:12" x14ac:dyDescent="0.25">
      <c r="B21" t="s">
        <v>15</v>
      </c>
      <c r="L21" s="81"/>
    </row>
    <row r="22" spans="2:12" ht="15.75" thickBot="1" x14ac:dyDescent="0.3">
      <c r="B22" t="s">
        <v>9</v>
      </c>
      <c r="D22" t="s">
        <v>10</v>
      </c>
      <c r="L22" s="81"/>
    </row>
    <row r="23" spans="2:12" ht="15.75" thickBot="1" x14ac:dyDescent="0.3">
      <c r="B23" s="55"/>
      <c r="D23" s="55"/>
      <c r="L23" s="81"/>
    </row>
    <row r="24" spans="2:12" x14ac:dyDescent="0.25">
      <c r="B24" s="9" t="s">
        <v>18</v>
      </c>
      <c r="D24" s="3"/>
      <c r="L24" s="8"/>
    </row>
    <row r="25" spans="2:12" x14ac:dyDescent="0.25">
      <c r="B25" s="9"/>
      <c r="D25" s="3"/>
      <c r="F25" s="5"/>
      <c r="L25" s="12"/>
    </row>
    <row r="26" spans="2:12" x14ac:dyDescent="0.25">
      <c r="B26" s="9"/>
      <c r="D26" s="3"/>
      <c r="F26" s="5"/>
      <c r="L26" s="10"/>
    </row>
    <row r="27" spans="2:12" ht="15.75" thickBot="1" x14ac:dyDescent="0.3">
      <c r="B27" s="11" t="s">
        <v>19</v>
      </c>
      <c r="D27" s="3"/>
      <c r="E27" t="s">
        <v>177</v>
      </c>
      <c r="F27" s="5"/>
      <c r="L27" s="10"/>
    </row>
    <row r="28" spans="2:12" ht="15.75" customHeight="1" thickBot="1" x14ac:dyDescent="0.3">
      <c r="B28" s="57"/>
      <c r="D28" s="3"/>
      <c r="E28" s="115"/>
      <c r="F28" s="116"/>
      <c r="L28" s="10"/>
    </row>
    <row r="29" spans="2:12" ht="15.75" thickBot="1" x14ac:dyDescent="0.3">
      <c r="B29" s="3"/>
      <c r="D29" s="3"/>
      <c r="E29" s="117"/>
      <c r="F29" s="118"/>
      <c r="L29" s="6"/>
    </row>
    <row r="30" spans="2:12" ht="15" customHeight="1" x14ac:dyDescent="0.25">
      <c r="B30" s="3"/>
      <c r="C30" s="3"/>
      <c r="D30" s="3"/>
      <c r="E30" s="3"/>
      <c r="F30" s="5"/>
      <c r="L30" s="7"/>
    </row>
    <row r="31" spans="2:12" ht="15" customHeight="1" x14ac:dyDescent="0.25"/>
    <row r="32" spans="2:12" ht="15.75" thickBot="1" x14ac:dyDescent="0.3">
      <c r="B32" t="s">
        <v>11</v>
      </c>
      <c r="L32" s="76"/>
    </row>
    <row r="33" spans="1:12" ht="15.75" thickBot="1" x14ac:dyDescent="0.3">
      <c r="B33" s="90"/>
      <c r="C33" s="91"/>
      <c r="D33" s="91"/>
      <c r="E33" s="91"/>
      <c r="F33" s="92"/>
      <c r="L33" s="76"/>
    </row>
    <row r="34" spans="1:12" x14ac:dyDescent="0.25">
      <c r="B34" s="3"/>
      <c r="C34" s="3"/>
      <c r="D34" s="3"/>
      <c r="E34" s="3"/>
      <c r="F34" s="3"/>
      <c r="L34" s="15"/>
    </row>
    <row r="35" spans="1:12" x14ac:dyDescent="0.25">
      <c r="B35" s="3"/>
      <c r="C35" s="3"/>
      <c r="D35" s="3"/>
      <c r="E35" s="3"/>
      <c r="F35" s="3"/>
      <c r="L35" s="15"/>
    </row>
    <row r="36" spans="1:12" ht="18.75" x14ac:dyDescent="0.3">
      <c r="A36" s="21" t="s">
        <v>23</v>
      </c>
      <c r="B36" s="22"/>
      <c r="C36" s="22"/>
      <c r="D36" s="22"/>
      <c r="E36" s="23"/>
      <c r="F36" s="23"/>
      <c r="G36" s="24"/>
      <c r="H36" s="24"/>
      <c r="L36" s="15"/>
    </row>
    <row r="37" spans="1:12" x14ac:dyDescent="0.25">
      <c r="B37" s="3"/>
      <c r="C37" s="3"/>
      <c r="D37" s="3"/>
      <c r="E37" s="3"/>
      <c r="F37" s="3"/>
      <c r="L37" s="15"/>
    </row>
    <row r="38" spans="1:12" ht="15.75" thickBot="1" x14ac:dyDescent="0.3">
      <c r="B38" s="20" t="s">
        <v>21</v>
      </c>
      <c r="C38" s="3"/>
      <c r="D38" s="3"/>
      <c r="E38" s="3"/>
      <c r="F38" s="3"/>
      <c r="L38" s="15"/>
    </row>
    <row r="39" spans="1:12" ht="15.75" thickBot="1" x14ac:dyDescent="0.3">
      <c r="B39" s="93"/>
      <c r="C39" s="94"/>
      <c r="D39" s="94"/>
      <c r="E39" s="94"/>
      <c r="F39" s="95"/>
      <c r="L39" s="16"/>
    </row>
    <row r="40" spans="1:12" x14ac:dyDescent="0.25">
      <c r="B40" s="3"/>
      <c r="C40" s="3"/>
      <c r="D40" s="3"/>
      <c r="E40" s="3"/>
      <c r="F40" s="3"/>
      <c r="L40" s="15"/>
    </row>
    <row r="41" spans="1:12" ht="15.75" thickBot="1" x14ac:dyDescent="0.3">
      <c r="B41" s="28" t="s">
        <v>22</v>
      </c>
      <c r="C41" s="29"/>
      <c r="D41" s="29"/>
      <c r="E41" s="29"/>
      <c r="F41" s="29"/>
      <c r="L41" s="15"/>
    </row>
    <row r="42" spans="1:12" ht="15.75" thickBot="1" x14ac:dyDescent="0.3">
      <c r="B42" s="82"/>
      <c r="C42" s="83"/>
      <c r="D42" s="83"/>
      <c r="E42" s="83"/>
      <c r="F42" s="84"/>
      <c r="L42" s="16"/>
    </row>
    <row r="43" spans="1:12" x14ac:dyDescent="0.25">
      <c r="B43" s="29"/>
      <c r="C43" s="29"/>
      <c r="D43" s="29"/>
      <c r="E43" s="29"/>
      <c r="F43" s="29"/>
      <c r="L43" s="15"/>
    </row>
    <row r="44" spans="1:12" ht="15.75" thickBot="1" x14ac:dyDescent="0.3">
      <c r="B44" s="28" t="s">
        <v>40</v>
      </c>
      <c r="C44" s="29"/>
      <c r="D44" s="29"/>
      <c r="E44" s="29"/>
      <c r="F44" s="29"/>
      <c r="L44" s="15"/>
    </row>
    <row r="45" spans="1:12" ht="15.75" thickBot="1" x14ac:dyDescent="0.3">
      <c r="B45" s="96"/>
      <c r="C45" s="97"/>
      <c r="D45" s="97"/>
      <c r="E45" s="97"/>
      <c r="F45" s="98"/>
      <c r="L45" s="16"/>
    </row>
    <row r="46" spans="1:12" x14ac:dyDescent="0.25">
      <c r="B46" s="29"/>
      <c r="C46" s="29"/>
      <c r="D46" s="29"/>
      <c r="E46" s="29"/>
      <c r="F46" s="29"/>
      <c r="L46" s="15"/>
    </row>
    <row r="47" spans="1:12" ht="15.75" thickBot="1" x14ac:dyDescent="0.3">
      <c r="B47" s="28" t="s">
        <v>41</v>
      </c>
      <c r="C47" s="29"/>
      <c r="D47" s="29"/>
      <c r="E47" s="29"/>
      <c r="F47" s="29"/>
      <c r="L47" s="15"/>
    </row>
    <row r="48" spans="1:12" ht="15.75" thickBot="1" x14ac:dyDescent="0.3">
      <c r="B48" s="96"/>
      <c r="C48" s="97"/>
      <c r="D48" s="97"/>
      <c r="E48" s="97"/>
      <c r="F48" s="98"/>
      <c r="L48" s="16"/>
    </row>
    <row r="49" spans="1:12" x14ac:dyDescent="0.25">
      <c r="B49" s="29"/>
      <c r="C49" s="29"/>
      <c r="D49" s="29"/>
      <c r="E49" s="29"/>
      <c r="F49" s="29"/>
      <c r="L49" s="15"/>
    </row>
    <row r="50" spans="1:12" ht="15.75" thickBot="1" x14ac:dyDescent="0.3">
      <c r="B50" s="28" t="s">
        <v>42</v>
      </c>
      <c r="C50" s="29"/>
      <c r="D50" s="29"/>
      <c r="E50" s="29"/>
      <c r="F50" s="29"/>
      <c r="L50" s="15"/>
    </row>
    <row r="51" spans="1:12" ht="15.75" thickBot="1" x14ac:dyDescent="0.3">
      <c r="B51" s="99"/>
      <c r="C51" s="100"/>
      <c r="D51" s="100"/>
      <c r="E51" s="100"/>
      <c r="F51" s="101"/>
      <c r="L51" s="16"/>
    </row>
    <row r="52" spans="1:12" x14ac:dyDescent="0.25">
      <c r="B52" s="29"/>
      <c r="C52" s="29"/>
      <c r="D52" s="29"/>
      <c r="E52" s="29"/>
      <c r="F52" s="29"/>
      <c r="L52" s="15"/>
    </row>
    <row r="53" spans="1:12" ht="15.75" thickBot="1" x14ac:dyDescent="0.3">
      <c r="B53" s="28" t="s">
        <v>71</v>
      </c>
      <c r="C53" s="29"/>
      <c r="D53" s="29"/>
      <c r="E53" s="29"/>
      <c r="F53" s="29"/>
      <c r="L53" s="15"/>
    </row>
    <row r="54" spans="1:12" ht="15.75" thickBot="1" x14ac:dyDescent="0.3">
      <c r="B54" s="102" t="e">
        <f>(B45 + (B48*B42/B51))*1000*1.2</f>
        <v>#DIV/0!</v>
      </c>
      <c r="C54" s="103"/>
      <c r="D54" s="103"/>
      <c r="E54" s="103"/>
      <c r="F54" s="104"/>
      <c r="G54" s="27"/>
      <c r="L54" s="15"/>
    </row>
    <row r="55" spans="1:12" x14ac:dyDescent="0.25">
      <c r="B55" s="29"/>
      <c r="C55" s="29"/>
      <c r="D55" s="29"/>
      <c r="E55" s="29"/>
      <c r="F55" s="29"/>
      <c r="L55" s="15"/>
    </row>
    <row r="56" spans="1:12" x14ac:dyDescent="0.25">
      <c r="B56" s="29"/>
      <c r="C56" s="29"/>
      <c r="D56" s="29"/>
      <c r="E56" s="29"/>
      <c r="F56" s="29"/>
      <c r="L56" s="15"/>
    </row>
    <row r="57" spans="1:12" ht="18.75" x14ac:dyDescent="0.3">
      <c r="A57" s="21" t="s">
        <v>24</v>
      </c>
      <c r="B57" s="30"/>
      <c r="C57" s="30"/>
      <c r="D57" s="30"/>
      <c r="E57" s="31"/>
      <c r="F57" s="32"/>
      <c r="L57" s="15"/>
    </row>
    <row r="58" spans="1:12" x14ac:dyDescent="0.25">
      <c r="B58" s="29"/>
      <c r="C58" s="29"/>
      <c r="D58" s="29"/>
      <c r="E58" s="29"/>
      <c r="F58" s="29"/>
      <c r="L58" s="15"/>
    </row>
    <row r="59" spans="1:12" ht="15.75" thickBot="1" x14ac:dyDescent="0.3">
      <c r="B59" s="28" t="s">
        <v>21</v>
      </c>
      <c r="C59" s="29"/>
      <c r="D59" s="29"/>
      <c r="E59" s="29"/>
      <c r="F59" s="29"/>
      <c r="L59" s="15"/>
    </row>
    <row r="60" spans="1:12" ht="15.75" thickBot="1" x14ac:dyDescent="0.3">
      <c r="B60" s="105"/>
      <c r="C60" s="106"/>
      <c r="D60" s="106"/>
      <c r="E60" s="106"/>
      <c r="F60" s="107"/>
      <c r="L60" s="16"/>
    </row>
    <row r="61" spans="1:12" x14ac:dyDescent="0.25">
      <c r="B61" s="29"/>
      <c r="C61" s="29"/>
      <c r="D61" s="29"/>
      <c r="E61" s="29"/>
      <c r="F61" s="29"/>
      <c r="L61" s="15"/>
    </row>
    <row r="62" spans="1:12" ht="15.75" thickBot="1" x14ac:dyDescent="0.3">
      <c r="B62" s="28" t="s">
        <v>22</v>
      </c>
      <c r="C62" s="29"/>
      <c r="D62" s="29"/>
      <c r="E62" s="29"/>
      <c r="F62" s="29"/>
      <c r="L62" s="15"/>
    </row>
    <row r="63" spans="1:12" ht="15.75" thickBot="1" x14ac:dyDescent="0.3">
      <c r="B63" s="82"/>
      <c r="C63" s="83"/>
      <c r="D63" s="83"/>
      <c r="E63" s="83"/>
      <c r="F63" s="84"/>
      <c r="L63" s="16"/>
    </row>
    <row r="64" spans="1:12" x14ac:dyDescent="0.25">
      <c r="B64" s="29"/>
      <c r="C64" s="29"/>
      <c r="D64" s="29"/>
      <c r="E64" s="29"/>
      <c r="F64" s="29"/>
      <c r="L64" s="15"/>
    </row>
    <row r="65" spans="1:12" ht="15.75" thickBot="1" x14ac:dyDescent="0.3">
      <c r="B65" s="28" t="s">
        <v>40</v>
      </c>
      <c r="C65" s="29"/>
      <c r="D65" s="29"/>
      <c r="E65" s="29"/>
      <c r="F65" s="29"/>
      <c r="L65" s="15"/>
    </row>
    <row r="66" spans="1:12" ht="15.75" thickBot="1" x14ac:dyDescent="0.3">
      <c r="B66" s="82"/>
      <c r="C66" s="83"/>
      <c r="D66" s="83"/>
      <c r="E66" s="83"/>
      <c r="F66" s="84"/>
      <c r="L66" s="16"/>
    </row>
    <row r="67" spans="1:12" x14ac:dyDescent="0.25">
      <c r="B67" s="29"/>
      <c r="C67" s="29"/>
      <c r="D67" s="29"/>
      <c r="E67" s="29"/>
      <c r="F67" s="29"/>
      <c r="L67" s="15"/>
    </row>
    <row r="68" spans="1:12" ht="15.75" thickBot="1" x14ac:dyDescent="0.3">
      <c r="B68" s="28" t="s">
        <v>41</v>
      </c>
      <c r="C68" s="29"/>
      <c r="D68" s="29"/>
      <c r="E68" s="29"/>
      <c r="F68" s="29"/>
      <c r="L68" s="15"/>
    </row>
    <row r="69" spans="1:12" ht="15.75" thickBot="1" x14ac:dyDescent="0.3">
      <c r="B69" s="82"/>
      <c r="C69" s="83"/>
      <c r="D69" s="83"/>
      <c r="E69" s="83"/>
      <c r="F69" s="84"/>
      <c r="L69" s="16"/>
    </row>
    <row r="70" spans="1:12" x14ac:dyDescent="0.25">
      <c r="B70" s="29"/>
      <c r="C70" s="29"/>
      <c r="D70" s="29"/>
      <c r="E70" s="29"/>
      <c r="F70" s="29"/>
      <c r="L70" s="15"/>
    </row>
    <row r="71" spans="1:12" ht="15.75" thickBot="1" x14ac:dyDescent="0.3">
      <c r="B71" s="28" t="s">
        <v>42</v>
      </c>
      <c r="C71" s="29"/>
      <c r="D71" s="29"/>
      <c r="E71" s="29"/>
      <c r="F71" s="29"/>
      <c r="L71" s="15"/>
    </row>
    <row r="72" spans="1:12" ht="15.75" thickBot="1" x14ac:dyDescent="0.3">
      <c r="B72" s="99"/>
      <c r="C72" s="100"/>
      <c r="D72" s="100"/>
      <c r="E72" s="100"/>
      <c r="F72" s="101"/>
      <c r="L72" s="16"/>
    </row>
    <row r="73" spans="1:12" x14ac:dyDescent="0.25">
      <c r="B73" s="29"/>
      <c r="C73" s="29"/>
      <c r="D73" s="29"/>
      <c r="E73" s="29"/>
      <c r="F73" s="29"/>
      <c r="L73" s="15"/>
    </row>
    <row r="74" spans="1:12" ht="24.95" customHeight="1" thickBot="1" x14ac:dyDescent="0.3">
      <c r="B74" s="28" t="s">
        <v>72</v>
      </c>
      <c r="C74" s="29"/>
      <c r="D74" s="29"/>
      <c r="E74" s="29"/>
      <c r="F74" s="29"/>
      <c r="L74" s="76"/>
    </row>
    <row r="75" spans="1:12" ht="20.100000000000001" customHeight="1" thickBot="1" x14ac:dyDescent="0.3">
      <c r="B75" s="85" t="e">
        <f xml:space="preserve"> (B66 + (B69*B63/B72))*1000*1.2</f>
        <v>#DIV/0!</v>
      </c>
      <c r="C75" s="86"/>
      <c r="D75" s="86"/>
      <c r="E75" s="86"/>
      <c r="F75" s="87"/>
      <c r="G75" s="27"/>
      <c r="L75" s="76"/>
    </row>
    <row r="76" spans="1:12" ht="20.100000000000001" customHeight="1" x14ac:dyDescent="0.25">
      <c r="B76" s="29"/>
      <c r="C76" s="29"/>
      <c r="D76" s="29"/>
      <c r="E76" s="29"/>
      <c r="F76" s="29"/>
      <c r="L76" s="15"/>
    </row>
    <row r="77" spans="1:12" ht="20.100000000000001" customHeight="1" x14ac:dyDescent="0.3">
      <c r="A77" s="21" t="s">
        <v>25</v>
      </c>
      <c r="B77" s="30"/>
      <c r="C77" s="30"/>
      <c r="D77" s="33"/>
      <c r="E77" s="29"/>
      <c r="F77" s="29"/>
      <c r="L77" s="15"/>
    </row>
    <row r="78" spans="1:12" ht="20.100000000000001" customHeight="1" x14ac:dyDescent="0.3">
      <c r="A78" s="21"/>
      <c r="B78" s="30"/>
      <c r="C78" s="30"/>
      <c r="D78" s="33"/>
      <c r="E78" s="29"/>
      <c r="F78" s="29"/>
      <c r="L78" s="17"/>
    </row>
    <row r="79" spans="1:12" ht="20.100000000000001" customHeight="1" x14ac:dyDescent="0.25">
      <c r="B79" s="29"/>
      <c r="C79" s="29"/>
      <c r="D79" s="29"/>
      <c r="E79" s="29"/>
      <c r="F79" s="29"/>
      <c r="L79" s="15"/>
    </row>
    <row r="80" spans="1:12" ht="20.100000000000001" customHeight="1" thickBot="1" x14ac:dyDescent="0.3">
      <c r="B80" s="28" t="s">
        <v>73</v>
      </c>
      <c r="C80" s="29"/>
      <c r="D80" s="29"/>
      <c r="E80" s="29"/>
      <c r="F80" s="29"/>
      <c r="L80" s="15"/>
    </row>
    <row r="81" spans="2:12" ht="20.100000000000001" customHeight="1" thickBot="1" x14ac:dyDescent="0.3">
      <c r="B81" s="85" t="e">
        <f>MIN(199,(B54+20))</f>
        <v>#DIV/0!</v>
      </c>
      <c r="C81" s="86"/>
      <c r="D81" s="86"/>
      <c r="E81" s="86"/>
      <c r="F81" s="87"/>
      <c r="L81" s="17"/>
    </row>
    <row r="82" spans="2:12" ht="20.100000000000001" customHeight="1" x14ac:dyDescent="0.25">
      <c r="B82" s="29"/>
      <c r="C82" s="29"/>
      <c r="D82" s="29"/>
      <c r="E82" s="29"/>
      <c r="F82" s="29"/>
      <c r="L82" s="15"/>
    </row>
    <row r="83" spans="2:12" ht="20.100000000000001" customHeight="1" thickBot="1" x14ac:dyDescent="0.3">
      <c r="B83" s="28" t="s">
        <v>43</v>
      </c>
      <c r="C83" s="29"/>
      <c r="D83" s="29"/>
      <c r="E83" s="29"/>
      <c r="F83" s="29"/>
      <c r="L83" s="16"/>
    </row>
    <row r="84" spans="2:12" ht="20.100000000000001" customHeight="1" thickBot="1" x14ac:dyDescent="0.3">
      <c r="B84" s="82"/>
      <c r="C84" s="83"/>
      <c r="D84" s="83"/>
      <c r="E84" s="83"/>
      <c r="F84" s="84"/>
      <c r="L84" s="16"/>
    </row>
    <row r="85" spans="2:12" ht="20.100000000000001" customHeight="1" x14ac:dyDescent="0.25">
      <c r="B85" s="29"/>
      <c r="C85" s="29"/>
      <c r="D85" s="29"/>
      <c r="E85" s="29"/>
      <c r="F85" s="29"/>
      <c r="L85" s="17"/>
    </row>
    <row r="86" spans="2:12" ht="20.100000000000001" customHeight="1" thickBot="1" x14ac:dyDescent="0.3">
      <c r="B86" s="28" t="s">
        <v>178</v>
      </c>
      <c r="C86" s="29"/>
      <c r="D86" s="29"/>
      <c r="E86" s="114" t="s">
        <v>176</v>
      </c>
      <c r="F86" s="114"/>
      <c r="L86" s="17"/>
    </row>
    <row r="87" spans="2:12" ht="20.100000000000001" customHeight="1" thickBot="1" x14ac:dyDescent="0.3">
      <c r="B87" s="67" t="e">
        <f>(B75-B81)*B84/1000</f>
        <v>#DIV/0!</v>
      </c>
      <c r="C87" s="68"/>
      <c r="D87" s="69"/>
      <c r="E87" s="112" t="e">
        <f>IF(F91="ÁNO",B87,IF($F$91="NIE",SUM(B104:G104)+SUM(B107:G107)))</f>
        <v>#DIV/0!</v>
      </c>
      <c r="F87" s="113"/>
      <c r="L87" s="17"/>
    </row>
    <row r="88" spans="2:12" ht="20.100000000000001" customHeight="1" thickBot="1" x14ac:dyDescent="0.3">
      <c r="B88" s="29"/>
      <c r="C88" s="29"/>
      <c r="D88" s="29"/>
      <c r="E88" s="29"/>
      <c r="F88" s="29"/>
      <c r="L88" s="17"/>
    </row>
    <row r="89" spans="2:12" ht="20.100000000000001" customHeight="1" thickBot="1" x14ac:dyDescent="0.3">
      <c r="B89" s="28" t="s">
        <v>39</v>
      </c>
      <c r="C89" s="28"/>
      <c r="D89" s="28"/>
      <c r="E89" s="28"/>
      <c r="F89" s="58"/>
      <c r="L89" s="17"/>
    </row>
    <row r="90" spans="2:12" ht="20.100000000000001" customHeight="1" x14ac:dyDescent="0.25">
      <c r="B90" s="29"/>
      <c r="C90" s="29"/>
      <c r="D90" s="29"/>
      <c r="E90" s="29"/>
      <c r="F90" s="29"/>
      <c r="L90" s="17"/>
    </row>
    <row r="91" spans="2:12" ht="20.100000000000001" customHeight="1" x14ac:dyDescent="0.25">
      <c r="B91" s="28" t="s">
        <v>38</v>
      </c>
      <c r="C91" s="29"/>
      <c r="D91" s="29"/>
      <c r="E91" s="29"/>
      <c r="F91" s="60" t="s">
        <v>175</v>
      </c>
      <c r="L91" s="17"/>
    </row>
    <row r="92" spans="2:12" ht="20.100000000000001" customHeight="1" x14ac:dyDescent="0.25">
      <c r="B92" s="29"/>
      <c r="C92" s="29"/>
      <c r="D92" s="29"/>
      <c r="E92" s="29"/>
      <c r="F92" s="29"/>
      <c r="L92" s="17"/>
    </row>
    <row r="93" spans="2:12" ht="20.100000000000001" customHeight="1" x14ac:dyDescent="0.25">
      <c r="B93" s="34" t="s">
        <v>50</v>
      </c>
      <c r="C93" s="34"/>
      <c r="D93" s="34"/>
      <c r="E93" s="34"/>
      <c r="F93" s="35"/>
      <c r="G93" s="1"/>
      <c r="L93" s="17"/>
    </row>
    <row r="94" spans="2:12" ht="20.100000000000001" customHeight="1" x14ac:dyDescent="0.25">
      <c r="B94" s="36"/>
      <c r="C94" s="36"/>
      <c r="D94" s="36"/>
      <c r="E94" s="36"/>
      <c r="F94" s="35"/>
      <c r="L94" s="17"/>
    </row>
    <row r="95" spans="2:12" ht="20.100000000000001" customHeight="1" x14ac:dyDescent="0.25">
      <c r="B95" s="37" t="s">
        <v>26</v>
      </c>
      <c r="C95" s="37" t="s">
        <v>27</v>
      </c>
      <c r="D95" s="37" t="s">
        <v>28</v>
      </c>
      <c r="E95" s="37" t="s">
        <v>29</v>
      </c>
      <c r="F95" s="37" t="s">
        <v>30</v>
      </c>
      <c r="G95" s="25" t="s">
        <v>31</v>
      </c>
      <c r="J95" s="15"/>
    </row>
    <row r="96" spans="2:12" ht="20.100000000000001" customHeight="1" x14ac:dyDescent="0.25">
      <c r="B96" s="63" t="e">
        <f>IF(F91="ÁNO",B87*0.176,IF($F$91="NIE","VYPLNIŤ TABUĽKU 2",""))</f>
        <v>#DIV/0!</v>
      </c>
      <c r="C96" s="64" t="e">
        <f>IF(F91="ÁNO",B87*0.145,IF($F$91="NIE","VYPLNIŤ TABUĽKU 2",""))</f>
        <v>#DIV/0!</v>
      </c>
      <c r="D96" s="64" t="e">
        <f>IF(F91="ÁNO",B87*0.14,IF($F$91="NIE","VYPLNIŤ TABUĽKU 2",""))</f>
        <v>#DIV/0!</v>
      </c>
      <c r="E96" s="64" t="e">
        <f>IF(F91="ÁNO",B87*0.09,IF($F$91="NIE","VYPLNIŤ TABUĽKU 2",""))</f>
        <v>#DIV/0!</v>
      </c>
      <c r="F96" s="64" t="e">
        <f>IF(F91="ÁNO",B87*0.02,IF($F$91="NIE","VYPLNIŤ TABUĽKU 2",""))</f>
        <v>#DIV/0!</v>
      </c>
      <c r="G96" s="64" t="e">
        <f>IF(F91="ÁNO",B87*0.016,IF($F$91="NIE","VYPLNIŤ TABUĽKU 2",""))</f>
        <v>#DIV/0!</v>
      </c>
      <c r="J96" s="17"/>
    </row>
    <row r="97" spans="1:12" ht="20.100000000000001" customHeight="1" x14ac:dyDescent="0.25">
      <c r="B97" s="38"/>
      <c r="C97" s="38"/>
      <c r="D97" s="38"/>
      <c r="E97" s="38"/>
      <c r="F97" s="38"/>
      <c r="G97" s="18"/>
      <c r="H97" s="18"/>
      <c r="I97" s="18"/>
      <c r="L97" s="17"/>
    </row>
    <row r="98" spans="1:12" ht="24.95" customHeight="1" x14ac:dyDescent="0.25">
      <c r="B98" s="37" t="s">
        <v>32</v>
      </c>
      <c r="C98" s="37" t="s">
        <v>33</v>
      </c>
      <c r="D98" s="62" t="s">
        <v>34</v>
      </c>
      <c r="E98" s="37" t="s">
        <v>35</v>
      </c>
      <c r="F98" s="37" t="s">
        <v>36</v>
      </c>
      <c r="G98" s="25" t="s">
        <v>37</v>
      </c>
    </row>
    <row r="99" spans="1:12" ht="15.75" customHeight="1" x14ac:dyDescent="0.25">
      <c r="A99" s="4"/>
      <c r="B99" s="64" t="e">
        <f>IF(F91="ÁNO",B87*0.016,IF($F$91="NIE","VYPLNIŤ TABUĽKU 2",""))</f>
        <v>#DIV/0!</v>
      </c>
      <c r="C99" s="64" t="e">
        <f>IF(F91="ÁNO",B87*0.016,IF($F$91="NIE","VYPLNIŤ TABUĽKU 2",""))</f>
        <v>#DIV/0!</v>
      </c>
      <c r="D99" s="64" t="e">
        <f>IF(F91="ÁNO",B87*0.02,IF($F$91="NIE","VYPLNIŤ TABUĽKU 2",""))</f>
        <v>#DIV/0!</v>
      </c>
      <c r="E99" s="64" t="e">
        <f>IF(F91="ÁNO",B87*0.08,IF($F$91="NIE","VYPLNIŤ TABUĽKU 2",""))</f>
        <v>#DIV/0!</v>
      </c>
      <c r="F99" s="64" t="e">
        <f>IF(F91="ÁNO",B87*0.12,IF($F$91="NIE","VYPLNIŤ TABUĽKU 2",""))</f>
        <v>#DIV/0!</v>
      </c>
      <c r="G99" s="64" t="e">
        <f>IF(F91="ÁNO",B87*0.161,IF($F$91="NIE","VYPLNIŤ TABUĽKU 2",""))</f>
        <v>#DIV/0!</v>
      </c>
      <c r="H99" s="4"/>
      <c r="I99" s="4"/>
      <c r="J99" s="19"/>
    </row>
    <row r="100" spans="1:12" ht="15.75" x14ac:dyDescent="0.25">
      <c r="A100" s="4"/>
      <c r="B100" s="39"/>
      <c r="C100" s="39"/>
      <c r="D100" s="39"/>
      <c r="E100" s="39"/>
      <c r="F100" s="39"/>
      <c r="G100" s="26"/>
      <c r="H100" s="26"/>
      <c r="I100" s="26"/>
      <c r="J100" s="4"/>
      <c r="K100" s="4"/>
      <c r="L100" s="19"/>
    </row>
    <row r="101" spans="1:12" ht="15.75" x14ac:dyDescent="0.25">
      <c r="A101" s="4"/>
      <c r="B101" s="40" t="s">
        <v>49</v>
      </c>
      <c r="C101" s="39"/>
      <c r="D101" s="39"/>
      <c r="E101" s="39"/>
      <c r="F101" s="39"/>
      <c r="G101" s="26"/>
      <c r="H101" s="26"/>
      <c r="I101" s="26"/>
      <c r="J101" s="4"/>
      <c r="K101" s="4"/>
      <c r="L101" s="19"/>
    </row>
    <row r="102" spans="1:12" ht="15.75" x14ac:dyDescent="0.25">
      <c r="A102" s="4"/>
      <c r="B102" s="39"/>
      <c r="C102" s="39"/>
      <c r="D102" s="39"/>
      <c r="E102" s="39"/>
      <c r="F102" s="39"/>
      <c r="G102" s="26"/>
      <c r="H102" s="26"/>
      <c r="I102" s="26"/>
      <c r="J102" s="4"/>
      <c r="K102" s="4"/>
      <c r="L102" s="19"/>
    </row>
    <row r="103" spans="1:12" ht="15.75" x14ac:dyDescent="0.25">
      <c r="A103" s="4"/>
      <c r="B103" s="37" t="s">
        <v>26</v>
      </c>
      <c r="C103" s="37" t="s">
        <v>27</v>
      </c>
      <c r="D103" s="37" t="s">
        <v>28</v>
      </c>
      <c r="E103" s="37" t="s">
        <v>29</v>
      </c>
      <c r="F103" s="37" t="s">
        <v>30</v>
      </c>
      <c r="G103" s="25" t="s">
        <v>31</v>
      </c>
      <c r="H103" s="26"/>
      <c r="I103" s="26"/>
      <c r="J103" s="4"/>
      <c r="K103" s="4"/>
      <c r="L103" s="19"/>
    </row>
    <row r="104" spans="1:12" ht="15.75" x14ac:dyDescent="0.25">
      <c r="A104" s="4"/>
      <c r="B104" s="70"/>
      <c r="C104" s="70"/>
      <c r="D104" s="70"/>
      <c r="E104" s="70"/>
      <c r="F104" s="70"/>
      <c r="G104" s="70"/>
      <c r="H104" s="26"/>
      <c r="I104" s="26"/>
      <c r="J104" s="4"/>
      <c r="K104" s="4"/>
      <c r="L104" s="19"/>
    </row>
    <row r="105" spans="1:12" ht="15.75" x14ac:dyDescent="0.25">
      <c r="A105" s="4"/>
      <c r="B105" s="38"/>
      <c r="C105" s="38"/>
      <c r="D105" s="38"/>
      <c r="E105" s="38"/>
      <c r="F105" s="38"/>
      <c r="G105" s="18"/>
      <c r="H105" s="26"/>
      <c r="I105" s="26"/>
      <c r="J105" s="4"/>
      <c r="K105" s="4"/>
      <c r="L105" s="19"/>
    </row>
    <row r="106" spans="1:12" ht="15.75" x14ac:dyDescent="0.25">
      <c r="A106" s="4"/>
      <c r="B106" s="37" t="s">
        <v>32</v>
      </c>
      <c r="C106" s="37" t="s">
        <v>33</v>
      </c>
      <c r="D106" s="61" t="s">
        <v>34</v>
      </c>
      <c r="E106" s="37" t="s">
        <v>35</v>
      </c>
      <c r="F106" s="37" t="s">
        <v>36</v>
      </c>
      <c r="G106" s="25" t="s">
        <v>37</v>
      </c>
      <c r="H106" s="26"/>
      <c r="I106" s="26"/>
      <c r="J106" s="4"/>
      <c r="K106" s="4"/>
      <c r="L106" s="19"/>
    </row>
    <row r="107" spans="1:12" ht="15.75" x14ac:dyDescent="0.25">
      <c r="A107" s="4"/>
      <c r="B107" s="70"/>
      <c r="C107" s="70"/>
      <c r="D107" s="70"/>
      <c r="E107" s="70"/>
      <c r="F107" s="70"/>
      <c r="G107" s="70"/>
      <c r="H107" s="26"/>
      <c r="I107" s="26"/>
      <c r="J107" s="4"/>
      <c r="K107" s="4"/>
      <c r="L107" s="19"/>
    </row>
    <row r="108" spans="1:12" ht="15.75" x14ac:dyDescent="0.25">
      <c r="A108" s="4"/>
      <c r="B108" s="39"/>
      <c r="C108" s="39"/>
      <c r="D108" s="39"/>
      <c r="E108" s="39"/>
      <c r="F108" s="41"/>
      <c r="G108" s="26"/>
      <c r="H108" s="26"/>
      <c r="I108" s="26"/>
      <c r="J108" s="4"/>
      <c r="K108" s="4"/>
      <c r="L108" s="19"/>
    </row>
    <row r="109" spans="1:12" ht="15.75" x14ac:dyDescent="0.25">
      <c r="A109" s="4"/>
      <c r="B109" s="39"/>
      <c r="C109" s="39"/>
      <c r="D109" s="39"/>
      <c r="E109" s="39"/>
      <c r="F109" s="41"/>
      <c r="G109" s="26"/>
      <c r="H109" s="26"/>
      <c r="I109" s="26"/>
      <c r="J109" s="4"/>
      <c r="K109" s="4"/>
      <c r="L109" s="19"/>
    </row>
    <row r="110" spans="1:12" ht="15.75" x14ac:dyDescent="0.25">
      <c r="A110" s="4"/>
      <c r="B110" s="40" t="s">
        <v>75</v>
      </c>
      <c r="C110" s="39"/>
      <c r="D110" s="39"/>
      <c r="E110" s="39"/>
      <c r="F110" s="41"/>
      <c r="G110" s="26"/>
      <c r="H110" s="26"/>
      <c r="I110" s="26"/>
      <c r="J110" s="4"/>
      <c r="K110" s="4"/>
      <c r="L110" s="19"/>
    </row>
    <row r="111" spans="1:12" ht="15.75" thickBot="1" x14ac:dyDescent="0.3">
      <c r="A111" s="4"/>
      <c r="B111" s="42" t="s">
        <v>155</v>
      </c>
      <c r="C111" s="42"/>
      <c r="D111" s="42" t="s">
        <v>156</v>
      </c>
      <c r="E111" s="42"/>
      <c r="F111" s="43"/>
      <c r="G111" s="4"/>
      <c r="H111" s="4"/>
      <c r="I111" s="4"/>
      <c r="J111" s="4"/>
      <c r="K111" s="4"/>
      <c r="L111" s="19"/>
    </row>
    <row r="112" spans="1:12" ht="15.75" thickBot="1" x14ac:dyDescent="0.3">
      <c r="A112" s="4"/>
      <c r="B112" s="59"/>
      <c r="C112" s="42"/>
      <c r="D112" s="59"/>
      <c r="E112" s="42"/>
      <c r="F112" s="43"/>
      <c r="G112" s="4"/>
      <c r="H112" s="4"/>
      <c r="I112" s="4"/>
      <c r="J112" s="4"/>
      <c r="K112" s="4"/>
      <c r="L112" s="19"/>
    </row>
    <row r="113" spans="1:12" x14ac:dyDescent="0.25">
      <c r="A113" s="4"/>
      <c r="B113" s="44"/>
      <c r="C113" s="42"/>
      <c r="D113" s="45"/>
      <c r="E113" s="42"/>
      <c r="F113" s="43"/>
      <c r="G113" s="4"/>
      <c r="H113" s="4"/>
      <c r="I113" s="4"/>
      <c r="J113" s="4"/>
      <c r="K113" s="4"/>
      <c r="L113" s="19"/>
    </row>
    <row r="114" spans="1:12" ht="15.75" thickBot="1" x14ac:dyDescent="0.3">
      <c r="A114" s="4"/>
      <c r="B114" s="42" t="s">
        <v>157</v>
      </c>
      <c r="C114" s="42"/>
      <c r="D114" s="42" t="s">
        <v>158</v>
      </c>
      <c r="E114" s="42"/>
      <c r="F114" s="43"/>
      <c r="G114" s="4"/>
      <c r="H114" s="4"/>
      <c r="I114" s="4"/>
      <c r="J114" s="4"/>
      <c r="K114" s="4"/>
      <c r="L114" s="19"/>
    </row>
    <row r="115" spans="1:12" ht="15.75" thickBot="1" x14ac:dyDescent="0.3">
      <c r="A115" s="4"/>
      <c r="B115" s="59"/>
      <c r="C115" s="42"/>
      <c r="D115" s="59"/>
      <c r="E115" s="42"/>
      <c r="F115" s="43"/>
      <c r="G115" s="4"/>
      <c r="H115" s="4"/>
      <c r="I115" s="4"/>
      <c r="J115" s="4"/>
      <c r="K115" s="4"/>
      <c r="L115" s="19"/>
    </row>
    <row r="116" spans="1:12" x14ac:dyDescent="0.25">
      <c r="A116" s="4"/>
      <c r="B116" s="44"/>
      <c r="C116" s="42"/>
      <c r="D116" s="45"/>
      <c r="E116" s="42"/>
      <c r="F116" s="43"/>
      <c r="G116" s="4"/>
      <c r="H116" s="4"/>
      <c r="I116" s="4"/>
      <c r="J116" s="4"/>
      <c r="K116" s="4"/>
      <c r="L116" s="19"/>
    </row>
    <row r="117" spans="1:12" ht="15.75" thickBot="1" x14ac:dyDescent="0.3">
      <c r="A117" s="4"/>
      <c r="B117" s="42" t="s">
        <v>159</v>
      </c>
      <c r="C117" s="42"/>
      <c r="D117" s="42" t="s">
        <v>160</v>
      </c>
      <c r="E117" s="42"/>
      <c r="F117" s="43"/>
      <c r="G117" s="4"/>
      <c r="H117" s="4"/>
      <c r="I117" s="4"/>
      <c r="J117" s="4"/>
      <c r="K117" s="4"/>
      <c r="L117" s="19"/>
    </row>
    <row r="118" spans="1:12" ht="15.75" thickBot="1" x14ac:dyDescent="0.3">
      <c r="A118" s="4"/>
      <c r="B118" s="59"/>
      <c r="C118" s="42"/>
      <c r="D118" s="59"/>
      <c r="E118" s="42"/>
      <c r="F118" s="43"/>
      <c r="G118" s="4"/>
      <c r="H118" s="4"/>
      <c r="I118" s="4"/>
      <c r="J118" s="4"/>
      <c r="K118" s="4"/>
      <c r="L118" s="19"/>
    </row>
    <row r="119" spans="1:12" x14ac:dyDescent="0.25">
      <c r="A119" s="4"/>
      <c r="B119" s="44"/>
      <c r="C119" s="42"/>
      <c r="D119" s="45"/>
      <c r="E119" s="42"/>
      <c r="F119" s="43"/>
      <c r="G119" s="4"/>
      <c r="H119" s="4"/>
      <c r="I119" s="4"/>
      <c r="J119" s="4"/>
      <c r="K119" s="4"/>
      <c r="L119" s="19"/>
    </row>
    <row r="120" spans="1:12" ht="15.75" thickBot="1" x14ac:dyDescent="0.3">
      <c r="A120" s="4"/>
      <c r="B120" s="42" t="s">
        <v>161</v>
      </c>
      <c r="C120" s="42"/>
      <c r="D120" s="42" t="s">
        <v>162</v>
      </c>
      <c r="E120" s="42"/>
      <c r="F120" s="43"/>
      <c r="G120" s="4"/>
      <c r="H120" s="4"/>
      <c r="I120" s="4"/>
      <c r="J120" s="4"/>
      <c r="K120" s="4"/>
      <c r="L120" s="19"/>
    </row>
    <row r="121" spans="1:12" ht="15.75" thickBot="1" x14ac:dyDescent="0.3">
      <c r="A121" s="4"/>
      <c r="B121" s="59"/>
      <c r="C121" s="42"/>
      <c r="D121" s="59"/>
      <c r="E121" s="42"/>
      <c r="F121" s="43"/>
      <c r="G121" s="4"/>
      <c r="H121" s="4"/>
      <c r="I121" s="4"/>
      <c r="J121" s="4"/>
      <c r="K121" s="4"/>
      <c r="L121" s="19"/>
    </row>
    <row r="122" spans="1:12" x14ac:dyDescent="0.25">
      <c r="A122" s="4"/>
      <c r="B122" s="44"/>
      <c r="C122" s="42"/>
      <c r="D122" s="45"/>
      <c r="E122" s="42"/>
      <c r="F122" s="43"/>
      <c r="G122" s="4"/>
      <c r="H122" s="4"/>
      <c r="I122" s="4"/>
      <c r="J122" s="4"/>
      <c r="K122" s="4"/>
      <c r="L122" s="19"/>
    </row>
    <row r="123" spans="1:12" ht="15.75" thickBot="1" x14ac:dyDescent="0.3">
      <c r="A123" s="4"/>
      <c r="B123" s="42" t="s">
        <v>163</v>
      </c>
      <c r="C123" s="42"/>
      <c r="D123" s="42" t="s">
        <v>164</v>
      </c>
      <c r="E123" s="42"/>
      <c r="F123" s="43"/>
      <c r="G123" s="4"/>
      <c r="H123" s="4"/>
      <c r="I123" s="4"/>
      <c r="J123" s="4"/>
      <c r="K123" s="4"/>
      <c r="L123" s="19"/>
    </row>
    <row r="124" spans="1:12" ht="15.75" thickBot="1" x14ac:dyDescent="0.3">
      <c r="A124" s="4"/>
      <c r="B124" s="59"/>
      <c r="C124" s="42"/>
      <c r="D124" s="59"/>
      <c r="E124" s="42"/>
      <c r="F124" s="43"/>
      <c r="G124" s="4"/>
      <c r="H124" s="4"/>
      <c r="I124" s="4"/>
      <c r="J124" s="4"/>
      <c r="K124" s="4"/>
      <c r="L124" s="19"/>
    </row>
    <row r="125" spans="1:12" x14ac:dyDescent="0.25">
      <c r="A125" s="4"/>
      <c r="B125" s="44"/>
      <c r="C125" s="42"/>
      <c r="D125" s="45"/>
      <c r="E125" s="42"/>
      <c r="F125" s="43"/>
      <c r="G125" s="4"/>
      <c r="H125" s="4"/>
      <c r="I125" s="4"/>
      <c r="J125" s="4"/>
      <c r="K125" s="4"/>
      <c r="L125" s="19"/>
    </row>
    <row r="126" spans="1:12" ht="15.75" thickBot="1" x14ac:dyDescent="0.3">
      <c r="A126" s="4"/>
      <c r="B126" s="42" t="s">
        <v>163</v>
      </c>
      <c r="C126" s="42"/>
      <c r="D126" s="42" t="s">
        <v>164</v>
      </c>
      <c r="E126" s="42"/>
      <c r="F126" s="43"/>
      <c r="G126" s="4"/>
      <c r="H126" s="4"/>
      <c r="I126" s="4"/>
      <c r="J126" s="4"/>
      <c r="K126" s="4"/>
      <c r="L126" s="19"/>
    </row>
    <row r="127" spans="1:12" ht="15.75" thickBot="1" x14ac:dyDescent="0.3">
      <c r="A127" s="4"/>
      <c r="B127" s="59"/>
      <c r="C127" s="42"/>
      <c r="D127" s="59"/>
      <c r="E127" s="42"/>
      <c r="F127" s="43"/>
      <c r="G127" s="4"/>
      <c r="H127" s="4"/>
      <c r="I127" s="4"/>
      <c r="J127" s="4"/>
      <c r="K127" s="4"/>
      <c r="L127" s="19"/>
    </row>
    <row r="128" spans="1:12" x14ac:dyDescent="0.25">
      <c r="A128" s="4"/>
      <c r="B128" s="44"/>
      <c r="C128" s="42"/>
      <c r="D128" s="45"/>
      <c r="E128" s="42"/>
      <c r="F128" s="43"/>
      <c r="G128" s="4"/>
      <c r="H128" s="4"/>
      <c r="I128" s="4"/>
      <c r="J128" s="4"/>
      <c r="K128" s="4"/>
      <c r="L128" s="19"/>
    </row>
    <row r="129" spans="1:12" ht="15.75" thickBot="1" x14ac:dyDescent="0.3">
      <c r="A129" s="4"/>
      <c r="B129" s="42" t="s">
        <v>165</v>
      </c>
      <c r="C129" s="42"/>
      <c r="D129" s="42" t="s">
        <v>166</v>
      </c>
      <c r="E129" s="42"/>
      <c r="F129" s="43"/>
      <c r="G129" s="4"/>
      <c r="H129" s="4"/>
      <c r="I129" s="4"/>
      <c r="J129" s="4"/>
      <c r="K129" s="4"/>
      <c r="L129" s="19"/>
    </row>
    <row r="130" spans="1:12" ht="15.75" thickBot="1" x14ac:dyDescent="0.3">
      <c r="A130" s="4"/>
      <c r="B130" s="59"/>
      <c r="C130" s="42"/>
      <c r="D130" s="59"/>
      <c r="E130" s="42"/>
      <c r="F130" s="43"/>
      <c r="G130" s="4"/>
      <c r="H130" s="4"/>
      <c r="I130" s="4"/>
      <c r="J130" s="4"/>
      <c r="K130" s="4"/>
      <c r="L130" s="19"/>
    </row>
    <row r="131" spans="1:12" x14ac:dyDescent="0.25">
      <c r="A131" s="4"/>
      <c r="B131" s="44"/>
      <c r="C131" s="42"/>
      <c r="D131" s="45"/>
      <c r="E131" s="42"/>
      <c r="F131" s="43"/>
      <c r="G131" s="4"/>
      <c r="H131" s="4"/>
      <c r="I131" s="4"/>
      <c r="J131" s="4"/>
      <c r="K131" s="4"/>
      <c r="L131" s="19"/>
    </row>
    <row r="132" spans="1:12" ht="15.75" thickBot="1" x14ac:dyDescent="0.3">
      <c r="A132" s="4"/>
      <c r="B132" s="42" t="s">
        <v>167</v>
      </c>
      <c r="C132" s="42"/>
      <c r="D132" s="42" t="s">
        <v>168</v>
      </c>
      <c r="E132" s="42"/>
      <c r="F132" s="43"/>
      <c r="G132" s="4"/>
      <c r="H132" s="4"/>
      <c r="I132" s="4"/>
      <c r="J132" s="4"/>
      <c r="K132" s="4"/>
      <c r="L132" s="19"/>
    </row>
    <row r="133" spans="1:12" ht="15.75" thickBot="1" x14ac:dyDescent="0.3">
      <c r="A133" s="4"/>
      <c r="B133" s="59"/>
      <c r="C133" s="42"/>
      <c r="D133" s="59"/>
      <c r="E133" s="42"/>
      <c r="F133" s="43"/>
      <c r="G133" s="4"/>
      <c r="H133" s="4"/>
      <c r="I133" s="4"/>
      <c r="J133" s="4"/>
      <c r="K133" s="4"/>
      <c r="L133" s="19"/>
    </row>
    <row r="134" spans="1:12" x14ac:dyDescent="0.25">
      <c r="A134" s="4"/>
      <c r="B134" s="44"/>
      <c r="C134" s="42"/>
      <c r="D134" s="45"/>
      <c r="E134" s="42"/>
      <c r="F134" s="43"/>
      <c r="G134" s="4"/>
      <c r="H134" s="4"/>
      <c r="I134" s="4"/>
      <c r="J134" s="4"/>
      <c r="K134" s="4"/>
      <c r="L134" s="19"/>
    </row>
    <row r="135" spans="1:12" ht="15.75" thickBot="1" x14ac:dyDescent="0.3">
      <c r="A135" s="4"/>
      <c r="B135" s="42" t="s">
        <v>169</v>
      </c>
      <c r="C135" s="42"/>
      <c r="D135" s="42" t="s">
        <v>170</v>
      </c>
      <c r="E135" s="42"/>
      <c r="F135" s="43"/>
      <c r="G135" s="4"/>
      <c r="H135" s="4"/>
      <c r="I135" s="4"/>
      <c r="J135" s="4"/>
      <c r="K135" s="4"/>
      <c r="L135" s="19"/>
    </row>
    <row r="136" spans="1:12" ht="15.75" thickBot="1" x14ac:dyDescent="0.3">
      <c r="A136" s="4"/>
      <c r="B136" s="59"/>
      <c r="C136" s="42"/>
      <c r="D136" s="59"/>
      <c r="E136" s="42"/>
      <c r="F136" s="43"/>
      <c r="G136" s="4"/>
      <c r="H136" s="4"/>
      <c r="I136" s="4"/>
      <c r="J136" s="4"/>
      <c r="K136" s="4"/>
      <c r="L136" s="19"/>
    </row>
    <row r="137" spans="1:12" x14ac:dyDescent="0.25">
      <c r="A137" s="4"/>
      <c r="B137" s="44"/>
      <c r="C137" s="42"/>
      <c r="D137" s="45"/>
      <c r="E137" s="42"/>
      <c r="F137" s="43"/>
      <c r="G137" s="4"/>
      <c r="H137" s="4"/>
      <c r="I137" s="4"/>
      <c r="J137" s="4"/>
      <c r="K137" s="4"/>
      <c r="L137" s="19"/>
    </row>
    <row r="138" spans="1:12" ht="15.75" thickBot="1" x14ac:dyDescent="0.3">
      <c r="A138" s="4"/>
      <c r="B138" s="42" t="s">
        <v>171</v>
      </c>
      <c r="C138" s="42"/>
      <c r="D138" s="42" t="s">
        <v>172</v>
      </c>
      <c r="E138" s="42"/>
      <c r="F138" s="43"/>
      <c r="G138" s="4"/>
      <c r="H138" s="4"/>
      <c r="I138" s="4"/>
      <c r="J138" s="4"/>
      <c r="K138" s="4"/>
      <c r="L138" s="19"/>
    </row>
    <row r="139" spans="1:12" ht="15.75" thickBot="1" x14ac:dyDescent="0.3">
      <c r="A139" s="4"/>
      <c r="B139" s="59"/>
      <c r="C139" s="42"/>
      <c r="D139" s="59"/>
      <c r="E139" s="42"/>
      <c r="F139" s="43"/>
      <c r="G139" s="4"/>
      <c r="H139" s="4"/>
      <c r="I139" s="4"/>
      <c r="J139" s="4"/>
      <c r="K139" s="4"/>
      <c r="L139" s="19"/>
    </row>
    <row r="140" spans="1:12" x14ac:dyDescent="0.25">
      <c r="A140" s="4"/>
      <c r="B140" s="44"/>
      <c r="C140" s="42"/>
      <c r="D140" s="45"/>
      <c r="E140" s="42"/>
      <c r="F140" s="43"/>
      <c r="G140" s="4"/>
      <c r="H140" s="4"/>
      <c r="I140" s="4"/>
      <c r="J140" s="4"/>
      <c r="K140" s="4"/>
      <c r="L140" s="19"/>
    </row>
    <row r="141" spans="1:12" ht="15.75" thickBot="1" x14ac:dyDescent="0.3">
      <c r="A141" s="4"/>
      <c r="B141" s="42" t="s">
        <v>173</v>
      </c>
      <c r="C141" s="42"/>
      <c r="D141" s="42" t="s">
        <v>174</v>
      </c>
      <c r="E141" s="42"/>
      <c r="F141" s="43"/>
      <c r="G141" s="4"/>
      <c r="H141" s="4"/>
      <c r="I141" s="4"/>
      <c r="J141" s="4"/>
      <c r="K141" s="4"/>
      <c r="L141" s="19"/>
    </row>
    <row r="142" spans="1:12" ht="15.75" thickBot="1" x14ac:dyDescent="0.3">
      <c r="A142" s="4"/>
      <c r="B142" s="59"/>
      <c r="C142" s="42"/>
      <c r="D142" s="59"/>
      <c r="E142" s="42"/>
      <c r="F142" s="43"/>
      <c r="G142" s="4"/>
      <c r="H142" s="4"/>
      <c r="I142" s="4"/>
      <c r="J142" s="4"/>
      <c r="K142" s="4"/>
      <c r="L142" s="19"/>
    </row>
    <row r="143" spans="1:12" x14ac:dyDescent="0.25">
      <c r="B143" s="46"/>
      <c r="C143" s="46"/>
      <c r="D143" s="46"/>
      <c r="E143" s="46"/>
      <c r="F143" s="46"/>
    </row>
    <row r="144" spans="1:12" x14ac:dyDescent="0.25">
      <c r="B144" s="111" t="s">
        <v>17</v>
      </c>
      <c r="C144" s="111"/>
      <c r="D144" s="111"/>
      <c r="E144" s="111"/>
      <c r="F144" s="111"/>
      <c r="L144" s="81"/>
    </row>
    <row r="145" spans="2:12" ht="7.5" customHeight="1" x14ac:dyDescent="0.25">
      <c r="B145" s="46"/>
      <c r="C145" s="46"/>
      <c r="D145" s="46"/>
      <c r="E145" s="46"/>
      <c r="F145" s="46"/>
      <c r="L145" s="81"/>
    </row>
    <row r="146" spans="2:12" ht="159.75" customHeight="1" x14ac:dyDescent="0.25">
      <c r="B146" s="88" t="s">
        <v>74</v>
      </c>
      <c r="C146" s="89"/>
      <c r="D146" s="89"/>
      <c r="E146" s="89"/>
      <c r="F146" s="89"/>
      <c r="G146" s="60" t="s">
        <v>175</v>
      </c>
      <c r="L146" s="81"/>
    </row>
    <row r="147" spans="2:12" ht="7.5" customHeight="1" x14ac:dyDescent="0.25">
      <c r="B147" s="47"/>
      <c r="C147" s="48"/>
      <c r="D147" s="48"/>
      <c r="E147" s="48"/>
      <c r="F147" s="48"/>
      <c r="L147" s="81"/>
    </row>
    <row r="148" spans="2:12" ht="75.599999999999994" customHeight="1" x14ac:dyDescent="0.25">
      <c r="B148" s="77" t="s">
        <v>54</v>
      </c>
      <c r="C148" s="77"/>
      <c r="D148" s="77"/>
      <c r="E148" s="77"/>
      <c r="F148" s="77"/>
      <c r="G148" s="60" t="s">
        <v>175</v>
      </c>
      <c r="L148" s="81"/>
    </row>
    <row r="149" spans="2:12" ht="7.5" customHeight="1" x14ac:dyDescent="0.25">
      <c r="B149" s="47"/>
      <c r="C149" s="47"/>
      <c r="D149" s="47"/>
      <c r="E149" s="47"/>
      <c r="F149" s="47"/>
      <c r="L149" s="81"/>
    </row>
    <row r="150" spans="2:12" ht="45.95" customHeight="1" x14ac:dyDescent="0.25">
      <c r="B150" s="77" t="s">
        <v>55</v>
      </c>
      <c r="C150" s="77"/>
      <c r="D150" s="77"/>
      <c r="E150" s="77"/>
      <c r="F150" s="77"/>
      <c r="G150" s="60" t="s">
        <v>175</v>
      </c>
      <c r="L150" s="81"/>
    </row>
    <row r="151" spans="2:12" ht="7.5" customHeight="1" x14ac:dyDescent="0.25">
      <c r="B151" s="47"/>
      <c r="C151" s="47"/>
      <c r="D151" s="47"/>
      <c r="E151" s="47"/>
      <c r="F151" s="47"/>
      <c r="L151" s="81"/>
    </row>
    <row r="152" spans="2:12" ht="32.1" customHeight="1" x14ac:dyDescent="0.25">
      <c r="B152" s="80" t="s">
        <v>56</v>
      </c>
      <c r="C152" s="77"/>
      <c r="D152" s="77"/>
      <c r="E152" s="77"/>
      <c r="F152" s="77"/>
      <c r="G152" s="60" t="s">
        <v>175</v>
      </c>
      <c r="L152" s="81"/>
    </row>
    <row r="153" spans="2:12" ht="7.5" customHeight="1" x14ac:dyDescent="0.25">
      <c r="B153" s="47"/>
      <c r="C153" s="47"/>
      <c r="D153" s="47"/>
      <c r="E153" s="47"/>
      <c r="F153" s="47"/>
      <c r="L153" s="81"/>
    </row>
    <row r="154" spans="2:12" ht="45.95" customHeight="1" x14ac:dyDescent="0.25">
      <c r="B154" s="79" t="s">
        <v>57</v>
      </c>
      <c r="C154" s="79"/>
      <c r="D154" s="79"/>
      <c r="E154" s="79"/>
      <c r="F154" s="79"/>
      <c r="G154" s="60" t="s">
        <v>175</v>
      </c>
      <c r="L154" s="81"/>
    </row>
    <row r="155" spans="2:12" ht="6.95" customHeight="1" x14ac:dyDescent="0.25">
      <c r="B155" s="49"/>
      <c r="C155" s="49"/>
      <c r="D155" s="49"/>
      <c r="E155" s="49"/>
      <c r="F155" s="49"/>
      <c r="L155" s="81"/>
    </row>
    <row r="156" spans="2:12" ht="45.95" customHeight="1" x14ac:dyDescent="0.25">
      <c r="B156" s="79" t="s">
        <v>58</v>
      </c>
      <c r="C156" s="79"/>
      <c r="D156" s="79"/>
      <c r="E156" s="79"/>
      <c r="F156" s="79"/>
      <c r="G156" s="60" t="s">
        <v>175</v>
      </c>
      <c r="L156" s="81"/>
    </row>
    <row r="157" spans="2:12" ht="7.5" customHeight="1" x14ac:dyDescent="0.25">
      <c r="B157" s="47"/>
      <c r="C157" s="47"/>
      <c r="D157" s="47"/>
      <c r="E157" s="47"/>
      <c r="F157" s="47"/>
      <c r="L157" s="81"/>
    </row>
    <row r="158" spans="2:12" ht="47.1" customHeight="1" x14ac:dyDescent="0.25">
      <c r="B158" s="77" t="s">
        <v>59</v>
      </c>
      <c r="C158" s="77"/>
      <c r="D158" s="77"/>
      <c r="E158" s="77"/>
      <c r="F158" s="77"/>
      <c r="G158" s="60" t="s">
        <v>175</v>
      </c>
      <c r="L158" s="81"/>
    </row>
    <row r="159" spans="2:12" ht="7.5" customHeight="1" x14ac:dyDescent="0.25">
      <c r="B159" s="47"/>
      <c r="C159" s="47"/>
      <c r="D159" s="47"/>
      <c r="E159" s="47"/>
      <c r="F159" s="47"/>
      <c r="L159" s="81"/>
    </row>
    <row r="160" spans="2:12" ht="7.5" customHeight="1" x14ac:dyDescent="0.25">
      <c r="B160" s="47"/>
      <c r="C160" s="47"/>
      <c r="D160" s="47"/>
      <c r="E160" s="47"/>
      <c r="F160" s="47"/>
      <c r="L160" s="81"/>
    </row>
    <row r="161" spans="2:12" ht="46.5" customHeight="1" x14ac:dyDescent="0.25">
      <c r="B161" s="77" t="s">
        <v>60</v>
      </c>
      <c r="C161" s="78"/>
      <c r="D161" s="78"/>
      <c r="E161" s="78"/>
      <c r="F161" s="78"/>
      <c r="G161" s="60" t="s">
        <v>175</v>
      </c>
      <c r="L161" s="81"/>
    </row>
    <row r="162" spans="2:12" ht="7.5" customHeight="1" x14ac:dyDescent="0.25">
      <c r="B162" s="47"/>
      <c r="C162" s="48"/>
      <c r="D162" s="48"/>
      <c r="E162" s="48"/>
      <c r="F162" s="48"/>
      <c r="L162" s="81"/>
    </row>
    <row r="163" spans="2:12" ht="7.5" customHeight="1" x14ac:dyDescent="0.25">
      <c r="B163" s="46"/>
      <c r="C163" s="46"/>
      <c r="D163" s="46"/>
      <c r="E163" s="46"/>
      <c r="F163" s="46"/>
      <c r="L163" s="81"/>
    </row>
    <row r="164" spans="2:12" ht="74.45" customHeight="1" x14ac:dyDescent="0.25">
      <c r="B164" s="77" t="s">
        <v>61</v>
      </c>
      <c r="C164" s="78"/>
      <c r="D164" s="78"/>
      <c r="E164" s="78"/>
      <c r="F164" s="78"/>
      <c r="G164" s="60" t="s">
        <v>175</v>
      </c>
      <c r="L164" s="81"/>
    </row>
    <row r="165" spans="2:12" ht="7.5" customHeight="1" x14ac:dyDescent="0.25">
      <c r="B165" s="46"/>
      <c r="C165" s="46"/>
      <c r="D165" s="46"/>
      <c r="E165" s="46"/>
      <c r="F165" s="46"/>
      <c r="L165" s="81"/>
    </row>
    <row r="166" spans="2:12" ht="33.950000000000003" customHeight="1" x14ac:dyDescent="0.25">
      <c r="B166" s="77" t="s">
        <v>62</v>
      </c>
      <c r="C166" s="78"/>
      <c r="D166" s="78"/>
      <c r="E166" s="78"/>
      <c r="F166" s="78"/>
      <c r="G166" s="60" t="s">
        <v>175</v>
      </c>
      <c r="L166" s="81"/>
    </row>
    <row r="167" spans="2:12" ht="7.5" customHeight="1" x14ac:dyDescent="0.25">
      <c r="B167" s="50"/>
      <c r="C167" s="51"/>
      <c r="D167" s="51"/>
      <c r="E167" s="51"/>
      <c r="F167" s="51"/>
      <c r="L167" s="81"/>
    </row>
    <row r="168" spans="2:12" ht="6.95" customHeight="1" x14ac:dyDescent="0.25">
      <c r="B168" s="47"/>
      <c r="C168" s="47"/>
      <c r="D168" s="47"/>
      <c r="E168" s="47"/>
      <c r="F168" s="47"/>
      <c r="L168" s="13"/>
    </row>
    <row r="169" spans="2:12" ht="33.950000000000003" customHeight="1" x14ac:dyDescent="0.25">
      <c r="B169" s="71" t="s">
        <v>63</v>
      </c>
      <c r="C169" s="71"/>
      <c r="D169" s="71"/>
      <c r="E169" s="71"/>
      <c r="F169" s="71"/>
      <c r="G169" s="60" t="s">
        <v>175</v>
      </c>
      <c r="L169" s="13"/>
    </row>
    <row r="170" spans="2:12" ht="24.95" customHeight="1" x14ac:dyDescent="0.25"/>
    <row r="171" spans="2:12" ht="19.5" customHeight="1" x14ac:dyDescent="0.25">
      <c r="B171" s="74" t="str">
        <f>IF(AND(G146="ÁNO",G148="ÁNO",G150="ÁNO",G152="ÁNO",G154="ÁNO",G156="ÁNO",G158="ÁNO",G161="ÁNO",G164="ÁNO",G166="ÁNO",G169="ÁNO"),"","NIE SÚ VYPLNENÉ VŠETKY ČESTNÉ PREHLÁSENIA")</f>
        <v/>
      </c>
      <c r="C171" s="75"/>
      <c r="D171" s="75"/>
      <c r="E171" s="75"/>
      <c r="F171" s="75"/>
      <c r="L171" s="81"/>
    </row>
    <row r="172" spans="2:12" ht="24.95" customHeight="1" thickBot="1" x14ac:dyDescent="0.3">
      <c r="L172" s="81"/>
    </row>
    <row r="173" spans="2:12" x14ac:dyDescent="0.25">
      <c r="B173" s="72"/>
      <c r="L173" s="81"/>
    </row>
    <row r="174" spans="2:12" ht="15.75" thickBot="1" x14ac:dyDescent="0.3">
      <c r="B174" s="73"/>
      <c r="L174" s="81"/>
    </row>
    <row r="175" spans="2:12" x14ac:dyDescent="0.25">
      <c r="L175" s="81"/>
    </row>
    <row r="176" spans="2:12" x14ac:dyDescent="0.25">
      <c r="L176" s="81"/>
    </row>
    <row r="177" spans="12:12" x14ac:dyDescent="0.25">
      <c r="L177" s="81"/>
    </row>
    <row r="178" spans="12:12" x14ac:dyDescent="0.25">
      <c r="L178" s="81"/>
    </row>
    <row r="179" spans="12:12" x14ac:dyDescent="0.25">
      <c r="L179" s="81"/>
    </row>
    <row r="180" spans="12:12" x14ac:dyDescent="0.25">
      <c r="L180" s="81"/>
    </row>
    <row r="181" spans="12:12" x14ac:dyDescent="0.25">
      <c r="L181" s="81"/>
    </row>
  </sheetData>
  <sheetProtection algorithmName="SHA-512" hashValue="cpVWax40shM9JaEZiX7wjtY/pMVpreEI6Mmvkc0YvIZoTJeWniatS5L7N3VxPA3f2SWSl8Yf7aD9ImvuDoDGkQ==" saltValue="x5GUS+2N4JRu404Donk+nQ==" spinCount="100000" sheet="1" selectLockedCells="1"/>
  <mergeCells count="40">
    <mergeCell ref="L6:L23"/>
    <mergeCell ref="B1:F1"/>
    <mergeCell ref="B144:F144"/>
    <mergeCell ref="B69:F69"/>
    <mergeCell ref="B72:F72"/>
    <mergeCell ref="E87:F87"/>
    <mergeCell ref="E86:F86"/>
    <mergeCell ref="E28:F29"/>
    <mergeCell ref="B150:F150"/>
    <mergeCell ref="B146:F146"/>
    <mergeCell ref="B148:F148"/>
    <mergeCell ref="B9:F9"/>
    <mergeCell ref="B12:F12"/>
    <mergeCell ref="B39:F39"/>
    <mergeCell ref="B42:F42"/>
    <mergeCell ref="B45:F45"/>
    <mergeCell ref="B48:F48"/>
    <mergeCell ref="B51:F51"/>
    <mergeCell ref="B54:F54"/>
    <mergeCell ref="B60:F60"/>
    <mergeCell ref="B63:F63"/>
    <mergeCell ref="B33:F33"/>
    <mergeCell ref="B81:F81"/>
    <mergeCell ref="B84:F84"/>
    <mergeCell ref="B169:F169"/>
    <mergeCell ref="B173:B174"/>
    <mergeCell ref="B171:F171"/>
    <mergeCell ref="L32:L33"/>
    <mergeCell ref="B161:F161"/>
    <mergeCell ref="B164:F164"/>
    <mergeCell ref="B166:F166"/>
    <mergeCell ref="B154:F154"/>
    <mergeCell ref="B156:F156"/>
    <mergeCell ref="B152:F152"/>
    <mergeCell ref="B158:F158"/>
    <mergeCell ref="L171:L181"/>
    <mergeCell ref="L74:L75"/>
    <mergeCell ref="L144:L167"/>
    <mergeCell ref="B66:F66"/>
    <mergeCell ref="B75:F75"/>
  </mergeCells>
  <dataValidations count="1">
    <dataValidation type="list" allowBlank="1" showInputMessage="1" showErrorMessage="1" prompt="ZVOLIŤ MOŽNOSŤ" sqref="G146 G148 G150 G152 G154 G156 G158 G161 G164 G166 G169 F91">
      <formula1>"Zvoliť možnosť, ÁNO, NIE"</formula1>
    </dataValidation>
  </dataValidations>
  <pageMargins left="0.7" right="0.7" top="0.75" bottom="0.75" header="0.3" footer="0.3"/>
  <pageSetup paperSize="8" scale="9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Okresy!$A$1:$A$79</xm:f>
          </x14:formula1>
          <xm:sqref>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topLeftCell="A53" workbookViewId="0">
      <selection activeCell="A79" sqref="A1:A79"/>
    </sheetView>
  </sheetViews>
  <sheetFormatPr defaultColWidth="8.85546875" defaultRowHeight="15" x14ac:dyDescent="0.25"/>
  <cols>
    <col min="1" max="1" width="30.85546875" customWidth="1"/>
  </cols>
  <sheetData>
    <row r="1" spans="1:1" x14ac:dyDescent="0.25">
      <c r="A1" s="66" t="s">
        <v>76</v>
      </c>
    </row>
    <row r="2" spans="1:1" x14ac:dyDescent="0.25">
      <c r="A2" s="66" t="s">
        <v>77</v>
      </c>
    </row>
    <row r="3" spans="1:1" x14ac:dyDescent="0.25">
      <c r="A3" s="66" t="s">
        <v>78</v>
      </c>
    </row>
    <row r="4" spans="1:1" x14ac:dyDescent="0.25">
      <c r="A4" s="66" t="s">
        <v>79</v>
      </c>
    </row>
    <row r="5" spans="1:1" x14ac:dyDescent="0.25">
      <c r="A5" s="66" t="s">
        <v>80</v>
      </c>
    </row>
    <row r="6" spans="1:1" x14ac:dyDescent="0.25">
      <c r="A6" s="66" t="s">
        <v>81</v>
      </c>
    </row>
    <row r="7" spans="1:1" x14ac:dyDescent="0.25">
      <c r="A7" s="66" t="s">
        <v>82</v>
      </c>
    </row>
    <row r="8" spans="1:1" x14ac:dyDescent="0.25">
      <c r="A8" s="66" t="s">
        <v>83</v>
      </c>
    </row>
    <row r="9" spans="1:1" x14ac:dyDescent="0.25">
      <c r="A9" s="66" t="s">
        <v>84</v>
      </c>
    </row>
    <row r="10" spans="1:1" x14ac:dyDescent="0.25">
      <c r="A10" s="66" t="s">
        <v>85</v>
      </c>
    </row>
    <row r="11" spans="1:1" x14ac:dyDescent="0.25">
      <c r="A11" s="66" t="s">
        <v>86</v>
      </c>
    </row>
    <row r="12" spans="1:1" x14ac:dyDescent="0.25">
      <c r="A12" s="66" t="s">
        <v>87</v>
      </c>
    </row>
    <row r="13" spans="1:1" x14ac:dyDescent="0.25">
      <c r="A13" s="66" t="s">
        <v>88</v>
      </c>
    </row>
    <row r="14" spans="1:1" x14ac:dyDescent="0.25">
      <c r="A14" s="66" t="s">
        <v>89</v>
      </c>
    </row>
    <row r="15" spans="1:1" x14ac:dyDescent="0.25">
      <c r="A15" s="66" t="s">
        <v>90</v>
      </c>
    </row>
    <row r="16" spans="1:1" x14ac:dyDescent="0.25">
      <c r="A16" s="66" t="s">
        <v>91</v>
      </c>
    </row>
    <row r="17" spans="1:1" x14ac:dyDescent="0.25">
      <c r="A17" s="66" t="s">
        <v>92</v>
      </c>
    </row>
    <row r="18" spans="1:1" x14ac:dyDescent="0.25">
      <c r="A18" s="66" t="s">
        <v>93</v>
      </c>
    </row>
    <row r="19" spans="1:1" x14ac:dyDescent="0.25">
      <c r="A19" s="66" t="s">
        <v>94</v>
      </c>
    </row>
    <row r="20" spans="1:1" x14ac:dyDescent="0.25">
      <c r="A20" s="66" t="s">
        <v>95</v>
      </c>
    </row>
    <row r="21" spans="1:1" x14ac:dyDescent="0.25">
      <c r="A21" s="66" t="s">
        <v>96</v>
      </c>
    </row>
    <row r="22" spans="1:1" x14ac:dyDescent="0.25">
      <c r="A22" s="66" t="s">
        <v>97</v>
      </c>
    </row>
    <row r="23" spans="1:1" x14ac:dyDescent="0.25">
      <c r="A23" s="66" t="s">
        <v>98</v>
      </c>
    </row>
    <row r="24" spans="1:1" x14ac:dyDescent="0.25">
      <c r="A24" s="66" t="s">
        <v>99</v>
      </c>
    </row>
    <row r="25" spans="1:1" x14ac:dyDescent="0.25">
      <c r="A25" s="66" t="s">
        <v>100</v>
      </c>
    </row>
    <row r="26" spans="1:1" x14ac:dyDescent="0.25">
      <c r="A26" s="66" t="s">
        <v>101</v>
      </c>
    </row>
    <row r="27" spans="1:1" x14ac:dyDescent="0.25">
      <c r="A27" s="66" t="s">
        <v>102</v>
      </c>
    </row>
    <row r="28" spans="1:1" x14ac:dyDescent="0.25">
      <c r="A28" s="66" t="s">
        <v>103</v>
      </c>
    </row>
    <row r="29" spans="1:1" x14ac:dyDescent="0.25">
      <c r="A29" s="66" t="s">
        <v>104</v>
      </c>
    </row>
    <row r="30" spans="1:1" x14ac:dyDescent="0.25">
      <c r="A30" s="66" t="s">
        <v>105</v>
      </c>
    </row>
    <row r="31" spans="1:1" x14ac:dyDescent="0.25">
      <c r="A31" s="66" t="s">
        <v>106</v>
      </c>
    </row>
    <row r="32" spans="1:1" x14ac:dyDescent="0.25">
      <c r="A32" s="66" t="s">
        <v>107</v>
      </c>
    </row>
    <row r="33" spans="1:1" x14ac:dyDescent="0.25">
      <c r="A33" s="66" t="s">
        <v>108</v>
      </c>
    </row>
    <row r="34" spans="1:1" x14ac:dyDescent="0.25">
      <c r="A34" s="66" t="s">
        <v>109</v>
      </c>
    </row>
    <row r="35" spans="1:1" x14ac:dyDescent="0.25">
      <c r="A35" s="66" t="s">
        <v>110</v>
      </c>
    </row>
    <row r="36" spans="1:1" x14ac:dyDescent="0.25">
      <c r="A36" s="66" t="s">
        <v>111</v>
      </c>
    </row>
    <row r="37" spans="1:1" x14ac:dyDescent="0.25">
      <c r="A37" s="66" t="s">
        <v>112</v>
      </c>
    </row>
    <row r="38" spans="1:1" x14ac:dyDescent="0.25">
      <c r="A38" s="66" t="s">
        <v>113</v>
      </c>
    </row>
    <row r="39" spans="1:1" x14ac:dyDescent="0.25">
      <c r="A39" s="66" t="s">
        <v>114</v>
      </c>
    </row>
    <row r="40" spans="1:1" x14ac:dyDescent="0.25">
      <c r="A40" s="66" t="s">
        <v>115</v>
      </c>
    </row>
    <row r="41" spans="1:1" x14ac:dyDescent="0.25">
      <c r="A41" s="66" t="s">
        <v>116</v>
      </c>
    </row>
    <row r="42" spans="1:1" x14ac:dyDescent="0.25">
      <c r="A42" s="66" t="s">
        <v>117</v>
      </c>
    </row>
    <row r="43" spans="1:1" x14ac:dyDescent="0.25">
      <c r="A43" s="66" t="s">
        <v>118</v>
      </c>
    </row>
    <row r="44" spans="1:1" x14ac:dyDescent="0.25">
      <c r="A44" s="66" t="s">
        <v>119</v>
      </c>
    </row>
    <row r="45" spans="1:1" x14ac:dyDescent="0.25">
      <c r="A45" s="66" t="s">
        <v>120</v>
      </c>
    </row>
    <row r="46" spans="1:1" x14ac:dyDescent="0.25">
      <c r="A46" s="66" t="s">
        <v>121</v>
      </c>
    </row>
    <row r="47" spans="1:1" x14ac:dyDescent="0.25">
      <c r="A47" s="66" t="s">
        <v>122</v>
      </c>
    </row>
    <row r="48" spans="1:1" x14ac:dyDescent="0.25">
      <c r="A48" s="66" t="s">
        <v>123</v>
      </c>
    </row>
    <row r="49" spans="1:1" x14ac:dyDescent="0.25">
      <c r="A49" s="66" t="s">
        <v>124</v>
      </c>
    </row>
    <row r="50" spans="1:1" x14ac:dyDescent="0.25">
      <c r="A50" s="66" t="s">
        <v>125</v>
      </c>
    </row>
    <row r="51" spans="1:1" x14ac:dyDescent="0.25">
      <c r="A51" s="66" t="s">
        <v>126</v>
      </c>
    </row>
    <row r="52" spans="1:1" x14ac:dyDescent="0.25">
      <c r="A52" s="66" t="s">
        <v>127</v>
      </c>
    </row>
    <row r="53" spans="1:1" x14ac:dyDescent="0.25">
      <c r="A53" s="66" t="s">
        <v>128</v>
      </c>
    </row>
    <row r="54" spans="1:1" x14ac:dyDescent="0.25">
      <c r="A54" s="66" t="s">
        <v>129</v>
      </c>
    </row>
    <row r="55" spans="1:1" x14ac:dyDescent="0.25">
      <c r="A55" s="66" t="s">
        <v>130</v>
      </c>
    </row>
    <row r="56" spans="1:1" x14ac:dyDescent="0.25">
      <c r="A56" s="66" t="s">
        <v>131</v>
      </c>
    </row>
    <row r="57" spans="1:1" x14ac:dyDescent="0.25">
      <c r="A57" s="66" t="s">
        <v>132</v>
      </c>
    </row>
    <row r="58" spans="1:1" x14ac:dyDescent="0.25">
      <c r="A58" s="66" t="s">
        <v>133</v>
      </c>
    </row>
    <row r="59" spans="1:1" x14ac:dyDescent="0.25">
      <c r="A59" s="66" t="s">
        <v>134</v>
      </c>
    </row>
    <row r="60" spans="1:1" x14ac:dyDescent="0.25">
      <c r="A60" s="66" t="s">
        <v>135</v>
      </c>
    </row>
    <row r="61" spans="1:1" x14ac:dyDescent="0.25">
      <c r="A61" s="66" t="s">
        <v>136</v>
      </c>
    </row>
    <row r="62" spans="1:1" x14ac:dyDescent="0.25">
      <c r="A62" s="66" t="s">
        <v>137</v>
      </c>
    </row>
    <row r="63" spans="1:1" x14ac:dyDescent="0.25">
      <c r="A63" s="66" t="s">
        <v>138</v>
      </c>
    </row>
    <row r="64" spans="1:1" x14ac:dyDescent="0.25">
      <c r="A64" s="66" t="s">
        <v>139</v>
      </c>
    </row>
    <row r="65" spans="1:1" x14ac:dyDescent="0.25">
      <c r="A65" s="66" t="s">
        <v>140</v>
      </c>
    </row>
    <row r="66" spans="1:1" x14ac:dyDescent="0.25">
      <c r="A66" s="66" t="s">
        <v>141</v>
      </c>
    </row>
    <row r="67" spans="1:1" x14ac:dyDescent="0.25">
      <c r="A67" s="66" t="s">
        <v>142</v>
      </c>
    </row>
    <row r="68" spans="1:1" x14ac:dyDescent="0.25">
      <c r="A68" s="66" t="s">
        <v>143</v>
      </c>
    </row>
    <row r="69" spans="1:1" x14ac:dyDescent="0.25">
      <c r="A69" s="66" t="s">
        <v>144</v>
      </c>
    </row>
    <row r="70" spans="1:1" x14ac:dyDescent="0.25">
      <c r="A70" s="66" t="s">
        <v>145</v>
      </c>
    </row>
    <row r="71" spans="1:1" x14ac:dyDescent="0.25">
      <c r="A71" s="66" t="s">
        <v>146</v>
      </c>
    </row>
    <row r="72" spans="1:1" x14ac:dyDescent="0.25">
      <c r="A72" s="66" t="s">
        <v>147</v>
      </c>
    </row>
    <row r="73" spans="1:1" x14ac:dyDescent="0.25">
      <c r="A73" s="66" t="s">
        <v>148</v>
      </c>
    </row>
    <row r="74" spans="1:1" x14ac:dyDescent="0.25">
      <c r="A74" s="66" t="s">
        <v>149</v>
      </c>
    </row>
    <row r="75" spans="1:1" x14ac:dyDescent="0.25">
      <c r="A75" s="66" t="s">
        <v>150</v>
      </c>
    </row>
    <row r="76" spans="1:1" x14ac:dyDescent="0.25">
      <c r="A76" s="66" t="s">
        <v>151</v>
      </c>
    </row>
    <row r="77" spans="1:1" x14ac:dyDescent="0.25">
      <c r="A77" s="66" t="s">
        <v>152</v>
      </c>
    </row>
    <row r="78" spans="1:1" x14ac:dyDescent="0.25">
      <c r="A78" s="66" t="s">
        <v>153</v>
      </c>
    </row>
    <row r="79" spans="1:1" x14ac:dyDescent="0.25">
      <c r="A79" s="66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"/>
  <sheetViews>
    <sheetView workbookViewId="0">
      <selection activeCell="A79" sqref="A1:A79"/>
    </sheetView>
  </sheetViews>
  <sheetFormatPr defaultColWidth="8.85546875" defaultRowHeight="15" x14ac:dyDescent="0.25"/>
  <cols>
    <col min="14" max="14" width="16" bestFit="1" customWidth="1"/>
    <col min="28" max="30" width="12.85546875" bestFit="1" customWidth="1"/>
    <col min="31" max="31" width="10.42578125" customWidth="1"/>
  </cols>
  <sheetData>
    <row r="1" spans="1:31" ht="60" x14ac:dyDescent="0.25">
      <c r="A1" s="52" t="s">
        <v>70</v>
      </c>
      <c r="B1" s="52" t="s">
        <v>12</v>
      </c>
      <c r="C1" s="52" t="s">
        <v>3</v>
      </c>
      <c r="D1" s="52" t="s">
        <v>5</v>
      </c>
      <c r="E1" s="52" t="s">
        <v>6</v>
      </c>
      <c r="F1" s="52" t="s">
        <v>7</v>
      </c>
      <c r="G1" s="52" t="s">
        <v>0</v>
      </c>
      <c r="H1" s="53" t="s">
        <v>16</v>
      </c>
      <c r="I1" s="53" t="s">
        <v>45</v>
      </c>
      <c r="J1" s="52" t="s">
        <v>11</v>
      </c>
      <c r="K1" s="52" t="s">
        <v>46</v>
      </c>
      <c r="L1" s="52" t="s">
        <v>47</v>
      </c>
      <c r="M1" s="52" t="s">
        <v>65</v>
      </c>
      <c r="N1" s="54" t="s">
        <v>52</v>
      </c>
      <c r="O1" s="54" t="s">
        <v>26</v>
      </c>
      <c r="P1" s="54" t="s">
        <v>27</v>
      </c>
      <c r="Q1" s="54" t="s">
        <v>28</v>
      </c>
      <c r="R1" s="54" t="s">
        <v>29</v>
      </c>
      <c r="S1" s="54" t="s">
        <v>30</v>
      </c>
      <c r="T1" s="54" t="s">
        <v>31</v>
      </c>
      <c r="U1" s="54" t="s">
        <v>32</v>
      </c>
      <c r="V1" s="54" t="s">
        <v>33</v>
      </c>
      <c r="W1" s="54" t="s">
        <v>34</v>
      </c>
      <c r="X1" s="54" t="s">
        <v>35</v>
      </c>
      <c r="Y1" s="54" t="s">
        <v>36</v>
      </c>
      <c r="Z1" s="54" t="s">
        <v>37</v>
      </c>
      <c r="AA1" s="52" t="s">
        <v>53</v>
      </c>
      <c r="AB1" s="52" t="s">
        <v>66</v>
      </c>
      <c r="AC1" s="52" t="s">
        <v>67</v>
      </c>
      <c r="AD1" s="52" t="s">
        <v>68</v>
      </c>
      <c r="AE1" s="52" t="s">
        <v>69</v>
      </c>
    </row>
    <row r="2" spans="1:31" x14ac:dyDescent="0.25">
      <c r="B2">
        <f>Formulár!B9</f>
        <v>0</v>
      </c>
      <c r="C2">
        <f>Formulár!B16</f>
        <v>0</v>
      </c>
      <c r="D2">
        <f>Formulár!F16</f>
        <v>0</v>
      </c>
      <c r="E2">
        <f>Formulár!B19</f>
        <v>0</v>
      </c>
      <c r="F2">
        <f>Formulár!D19</f>
        <v>0</v>
      </c>
      <c r="G2">
        <f>Formulár!B6</f>
        <v>0</v>
      </c>
      <c r="H2">
        <f>Formulár!D6</f>
        <v>0</v>
      </c>
      <c r="I2">
        <f>Formulár!F6</f>
        <v>0</v>
      </c>
      <c r="J2">
        <f>Formulár!B33</f>
        <v>0</v>
      </c>
      <c r="K2" s="1" t="s">
        <v>51</v>
      </c>
      <c r="L2" s="1" t="s">
        <v>48</v>
      </c>
      <c r="M2">
        <f>Formulár!B60</f>
        <v>0</v>
      </c>
      <c r="N2" t="e">
        <f>Formulár!B87</f>
        <v>#DIV/0!</v>
      </c>
      <c r="O2" t="e">
        <f>IF(Formulár!$F$91="ÁNO",Formulár!B96,IF(Formulár!$F$91="NIE",Formulár!B104))</f>
        <v>#DIV/0!</v>
      </c>
      <c r="P2" t="e">
        <f>IF(Formulár!$F$91="ÁNO",Formulár!C96,IF(Formulár!$F$91="NIE",Formulár!C104))</f>
        <v>#DIV/0!</v>
      </c>
      <c r="Q2" t="e">
        <f>IF(Formulár!$F$91="ÁNO",Formulár!D96,IF(Formulár!$F$91="NIE",Formulár!D104))</f>
        <v>#DIV/0!</v>
      </c>
      <c r="R2" t="e">
        <f>IF(Formulár!$F$91="ÁNO",Formulár!E96,IF(Formulár!$F$91="NIE",Formulár!E104))</f>
        <v>#DIV/0!</v>
      </c>
      <c r="S2" t="e">
        <f>IF(Formulár!$F$91="ÁNO",Formulár!F96,IF(Formulár!$F$91="NIE",Formulár!F104))</f>
        <v>#DIV/0!</v>
      </c>
      <c r="T2" t="e">
        <f>IF(Formulár!$F$91="ÁNO",Formulár!G96,IF(Formulár!$F$91="NIE",Formulár!G104))</f>
        <v>#DIV/0!</v>
      </c>
      <c r="U2" t="e">
        <f>IF(Formulár!$F$91="ÁNO",Formulár!B99,IF(Formulár!$F$91="NIE",Formulár!B107))</f>
        <v>#DIV/0!</v>
      </c>
      <c r="V2" t="e">
        <f>IF(Formulár!$F$91="ÁNO",Formulár!C99,IF(Formulár!$F$91="NIE",Formulár!C107))</f>
        <v>#DIV/0!</v>
      </c>
      <c r="W2" t="e">
        <f>IF(Formulár!$F$91="ÁNO",Formulár!D99,IF(Formulár!$F$91="NIE",Formulár!D107))</f>
        <v>#DIV/0!</v>
      </c>
      <c r="X2" t="e">
        <f>IF(Formulár!$F$91="ÁNO",Formulár!E99,IF(Formulár!$F$91="NIE",Formulár!E107))</f>
        <v>#DIV/0!</v>
      </c>
      <c r="Y2" t="e">
        <f>IF(Formulár!$F$91="ÁNO",Formulár!F99,IF(Formulár!$F$91="NIE",Formulár!F107))</f>
        <v>#DIV/0!</v>
      </c>
      <c r="Z2" t="e">
        <f>IF(Formulár!$F$91="ÁNO",Formulár!G99,IF(Formulár!$F$91="NIE",Formulár!G107))</f>
        <v>#DIV/0!</v>
      </c>
      <c r="AA2" t="str">
        <f>IF(Formulár!B171="","ÁNO","NIE")</f>
        <v>ÁNO</v>
      </c>
      <c r="AB2" s="65" t="s">
        <v>44</v>
      </c>
      <c r="AC2" s="65" t="s">
        <v>44</v>
      </c>
      <c r="AD2" s="65" t="s">
        <v>44</v>
      </c>
    </row>
  </sheetData>
  <dataValidations disablePrompts="1" count="1">
    <dataValidation type="list" allowBlank="1" showInputMessage="1" showErrorMessage="1" prompt="ZVOLIŤ MOŽNOSŤ" sqref="AB2:AD2">
      <formula1>"Zvoliť možnosť, ÁNO, NIE"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íloha č.1 TEPLO ŽIADOSŤ.xlsx" edit="true"/>
    <f:field ref="objsubject" par="" text="" edit="true"/>
    <f:field ref="objcreatedby" par="" text="wsmhpzpness"/>
    <f:field ref="objcreatedat" par="" date="2023-01-12T11:34:46" text="12.1.2023 11:34:46"/>
    <f:field ref="objchangedby" par="" text="Petrus Miroslav, Ing."/>
    <f:field ref="objmodifiedat" par="" date="2023-01-14T07:33:44" text="14.1.2023 7:33:44"/>
    <f:field ref="doc_FSCFOLIO_1_1001_FieldDocumentNumber" par="" text=""/>
    <f:field ref="doc_FSCFOLIO_1_1001_FieldSubject" par="" text="" edit="true"/>
    <f:field ref="FSCFOLIO_1_1001_FieldCurrentUser" par="" text="Ing. Miroslav Fargaš"/>
    <f:field ref="CCAPRECONFIG_15_1001_Objektname" par="" text="Príloha č.1 TEPLO ŽIADOSŤ.xlsx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  <f:record inx="1">
    <f:field ref="SKEDITIONREG_103_510_MenoNazov" par="" text="COM-therm, spol. s r.o."/>
    <f:field ref="SKEDITIONREG_103_510_POBox" par="" text=""/>
    <f:field ref="SKEDITIONREG_103_510_Ulica" par="" text="Miletičova 0/55"/>
    <f:field ref="SKEDITIONREG_103_510_PSC" par="" text=""/>
    <f:field ref="SKEDITIONREG_103_510_Obec" par="" text="Bratislava"/>
    <f:field ref="SKEDITIONREG_103_510_Krajina" par="" text=""/>
    <f:field ref="SKEDITIONREG_103_510_Stat" par="" text=""/>
    <f:field ref="SKEDITIONREG_103_510_AddrLine1" par="" text="Miletičova 55/0"/>
    <f:field ref="SKEDITIONREG_103_510_AddrLine2" par="" text="Bratislava"/>
    <f:field ref="SKEDITIONREG_103_510_AddrLine3" par="" text="821 09  Bratislava 2"/>
    <f:field ref="SKEDITIONREG_103_510_AddrLine4" par="" text=""/>
    <f:field ref="SKEDITIONREG_103_510_ElAddr1" par="" text="COM-therm, spol. s r.o."/>
    <f:field ref="SKEDITIONREG_103_510_ElAddr2" par="" text="ico://sk/36525782"/>
  </f:record>
  <f:display par="" text="Serialcontext &gt; Adresáti">
    <f:field ref="SKEDITIONREG_103_510_MenoNazov" text="Názov (pole)"/>
    <f:field ref="SKEDITIONREG_103_510_POBox" text="P.O. Box"/>
    <f:field ref="SKEDITIONREG_103_510_Ulica" text="Ulica"/>
    <f:field ref="SKEDITIONREG_103_510_PSC" text="PSČ"/>
    <f:field ref="SKEDITIONREG_103_510_Obec" text="Obec"/>
    <f:field ref="SKEDITIONREG_103_510_Krajina" text="Krajina/provincia"/>
    <f:field ref="SKEDITIONREG_103_510_Stat" text="Štát"/>
    <f:field ref="SKEDITIONREG_103_510_AddrLine1" text="Adresný riadok 1"/>
    <f:field ref="SKEDITIONREG_103_510_AddrLine2" text="Adresný riadok 2"/>
    <f:field ref="SKEDITIONREG_103_510_AddrLine3" text="Adresný riadok 3"/>
    <f:field ref="SKEDITIONREG_103_510_AddrLine4" text="Adresný riadok 4"/>
    <f:field ref="SKEDITIONREG_103_510_ElAddr1" text="El. adresa 1"/>
    <f:field ref="SKEDITIONREG_103_510_ElAddr2" text="El. adresa 2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Formulár</vt:lpstr>
      <vt:lpstr>Okresy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2023-10-11T10:59:33Z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H@103.510:zaznam_vnut_adresati_MH_1">
    <vt:lpwstr/>
  </property>
  <property fmtid="{D5CDD505-2E9C-101B-9397-08002B2CF9AE}" pid="3" name="FSC#SKMH@103.510:zaznam_vnut_adresati_MH_2">
    <vt:lpwstr/>
  </property>
  <property fmtid="{D5CDD505-2E9C-101B-9397-08002B2CF9AE}" pid="4" name="FSC#SKMH@103.510:zaznam_vnut_adresati_MH_3">
    <vt:lpwstr/>
  </property>
  <property fmtid="{D5CDD505-2E9C-101B-9397-08002B2CF9AE}" pid="5" name="FSC#SKMH@103.510:zaznam_vnut_adresati_MH_4">
    <vt:lpwstr/>
  </property>
  <property fmtid="{D5CDD505-2E9C-101B-9397-08002B2CF9AE}" pid="6" name="FSC#SKMH@103.510:zaznam_vnut_adresati_MH_5">
    <vt:lpwstr/>
  </property>
  <property fmtid="{D5CDD505-2E9C-101B-9397-08002B2CF9AE}" pid="7" name="FSC#SKMH@103.510:zaznam_vnut_adresati_MH_6">
    <vt:lpwstr/>
  </property>
  <property fmtid="{D5CDD505-2E9C-101B-9397-08002B2CF9AE}" pid="8" name="FSC#SKMH@103.510:zaznam_vnut_adresati_MH_7">
    <vt:lpwstr/>
  </property>
  <property fmtid="{D5CDD505-2E9C-101B-9397-08002B2CF9AE}" pid="9" name="FSC#SKMH@103.510:zaznam_vnut_adresati_MH_8">
    <vt:lpwstr/>
  </property>
  <property fmtid="{D5CDD505-2E9C-101B-9397-08002B2CF9AE}" pid="10" name="FSC#SKMH@103.510:zaznam_vnut_adresati_MH_9">
    <vt:lpwstr/>
  </property>
  <property fmtid="{D5CDD505-2E9C-101B-9397-08002B2CF9AE}" pid="11" name="FSC#SKMH@103.510:zaznam_vnut_adresati_MH_10">
    <vt:lpwstr/>
  </property>
  <property fmtid="{D5CDD505-2E9C-101B-9397-08002B2CF9AE}" pid="12" name="FSC#SKMH@103.510:zaznam_vnut_adresati_MH_11">
    <vt:lpwstr/>
  </property>
  <property fmtid="{D5CDD505-2E9C-101B-9397-08002B2CF9AE}" pid="13" name="FSC#SKMH@103.510:zaznam_vnut_adresati_MH_12">
    <vt:lpwstr/>
  </property>
  <property fmtid="{D5CDD505-2E9C-101B-9397-08002B2CF9AE}" pid="14" name="FSC#SKMH@103.510:zaznam_vnut_adresati_MH_13">
    <vt:lpwstr/>
  </property>
  <property fmtid="{D5CDD505-2E9C-101B-9397-08002B2CF9AE}" pid="15" name="FSC#SKMH@103.510:zaznam_vnut_adresati_MH_14">
    <vt:lpwstr/>
  </property>
  <property fmtid="{D5CDD505-2E9C-101B-9397-08002B2CF9AE}" pid="16" name="FSC#SKMH@103.510:zaznam_vnut_adresati_MH_15">
    <vt:lpwstr/>
  </property>
  <property fmtid="{D5CDD505-2E9C-101B-9397-08002B2CF9AE}" pid="17" name="FSC#SKMH@103.510:zaznam_vnut_adresati_MH_16">
    <vt:lpwstr/>
  </property>
  <property fmtid="{D5CDD505-2E9C-101B-9397-08002B2CF9AE}" pid="18" name="FSC#SKMH@103.510:zaznam_vnut_adresati_MH_17">
    <vt:lpwstr/>
  </property>
  <property fmtid="{D5CDD505-2E9C-101B-9397-08002B2CF9AE}" pid="19" name="FSC#SKMH@103.510:zaznam_vnut_adresati_MH_18">
    <vt:lpwstr/>
  </property>
  <property fmtid="{D5CDD505-2E9C-101B-9397-08002B2CF9AE}" pid="20" name="FSC#SKMH@103.510:zaznam_vnut_adresati_MH_19">
    <vt:lpwstr/>
  </property>
  <property fmtid="{D5CDD505-2E9C-101B-9397-08002B2CF9AE}" pid="21" name="FSC#SKMH@103.510:zaznam_vnut_adresati_MH_20">
    <vt:lpwstr/>
  </property>
  <property fmtid="{D5CDD505-2E9C-101B-9397-08002B2CF9AE}" pid="22" name="FSC#SKMH@103.510:zaznam_vnut_adresati_MH_21">
    <vt:lpwstr/>
  </property>
  <property fmtid="{D5CDD505-2E9C-101B-9397-08002B2CF9AE}" pid="23" name="FSC#SKMH@103.510:zaznam_vnut_adresati_MH_22">
    <vt:lpwstr/>
  </property>
  <property fmtid="{D5CDD505-2E9C-101B-9397-08002B2CF9AE}" pid="24" name="FSC#SKMH@103.510:zaznam_vnut_adresati_MH_23">
    <vt:lpwstr/>
  </property>
  <property fmtid="{D5CDD505-2E9C-101B-9397-08002B2CF9AE}" pid="25" name="FSC#SKMH@103.510:zaznam_vnut_adresati_MH_24">
    <vt:lpwstr/>
  </property>
  <property fmtid="{D5CDD505-2E9C-101B-9397-08002B2CF9AE}" pid="26" name="FSC#SKMH@103.510:zaznam_vnut_adresati_MH_25">
    <vt:lpwstr/>
  </property>
  <property fmtid="{D5CDD505-2E9C-101B-9397-08002B2CF9AE}" pid="27" name="FSC#SKMH@103.510:zaznam_vnut_adresati_MH_26">
    <vt:lpwstr/>
  </property>
  <property fmtid="{D5CDD505-2E9C-101B-9397-08002B2CF9AE}" pid="28" name="FSC#SKMH@103.510:zaznam_vnut_adresati_MH_27">
    <vt:lpwstr/>
  </property>
  <property fmtid="{D5CDD505-2E9C-101B-9397-08002B2CF9AE}" pid="29" name="FSC#SKMH@103.510:zaznam_vnut_adresati_MH_28">
    <vt:lpwstr/>
  </property>
  <property fmtid="{D5CDD505-2E9C-101B-9397-08002B2CF9AE}" pid="30" name="FSC#SKMH@103.510:zaznam_vnut_adresati_MH_29">
    <vt:lpwstr/>
  </property>
  <property fmtid="{D5CDD505-2E9C-101B-9397-08002B2CF9AE}" pid="31" name="FSC#SKMH@103.510:zaznam_vnut_adresati_MH_30">
    <vt:lpwstr/>
  </property>
  <property fmtid="{D5CDD505-2E9C-101B-9397-08002B2CF9AE}" pid="32" name="FSC#SKMH@103.510:zaznam_vnut_adresati_MH_31">
    <vt:lpwstr/>
  </property>
  <property fmtid="{D5CDD505-2E9C-101B-9397-08002B2CF9AE}" pid="33" name="FSC#SKMH@103.510:zaznam_vnut_adresati_MH_32">
    <vt:lpwstr/>
  </property>
  <property fmtid="{D5CDD505-2E9C-101B-9397-08002B2CF9AE}" pid="34" name="FSC#SKMH@103.510:zaznam_vnut_adresati_MH_33">
    <vt:lpwstr/>
  </property>
  <property fmtid="{D5CDD505-2E9C-101B-9397-08002B2CF9AE}" pid="35" name="FSC#SKMH@103.510:zaznam_vnut_adresati_MH_34">
    <vt:lpwstr/>
  </property>
  <property fmtid="{D5CDD505-2E9C-101B-9397-08002B2CF9AE}" pid="36" name="FSC#SKMH@103.510:zaznam_vnut_adresati_MH_35">
    <vt:lpwstr/>
  </property>
  <property fmtid="{D5CDD505-2E9C-101B-9397-08002B2CF9AE}" pid="37" name="FSC#SKMH@103.510:zaznam_vnut_adresati_MH_36">
    <vt:lpwstr/>
  </property>
  <property fmtid="{D5CDD505-2E9C-101B-9397-08002B2CF9AE}" pid="38" name="FSC#SKMH@103.510:zaznam_vnut_adresati_MH_37">
    <vt:lpwstr/>
  </property>
  <property fmtid="{D5CDD505-2E9C-101B-9397-08002B2CF9AE}" pid="39" name="FSC#SKMH@103.510:zaznam_vnut_adresati_MH_38">
    <vt:lpwstr/>
  </property>
  <property fmtid="{D5CDD505-2E9C-101B-9397-08002B2CF9AE}" pid="40" name="FSC#SKMH@103.510:zaznam_vnut_adresati_MH_39">
    <vt:lpwstr/>
  </property>
  <property fmtid="{D5CDD505-2E9C-101B-9397-08002B2CF9AE}" pid="41" name="FSC#SKMH@103.510:zaznam_vnut_adresati_MH_40">
    <vt:lpwstr/>
  </property>
  <property fmtid="{D5CDD505-2E9C-101B-9397-08002B2CF9AE}" pid="42" name="FSC#SKMH@103.510:zaznam_vnut_adresati_rozd_MH">
    <vt:lpwstr/>
  </property>
  <property fmtid="{D5CDD505-2E9C-101B-9397-08002B2CF9AE}" pid="43" name="FSC#SKEDITIONREG@103.510:a_acceptor">
    <vt:lpwstr/>
  </property>
  <property fmtid="{D5CDD505-2E9C-101B-9397-08002B2CF9AE}" pid="44" name="FSC#SKEDITIONREG@103.510:a_clearedat">
    <vt:lpwstr/>
  </property>
  <property fmtid="{D5CDD505-2E9C-101B-9397-08002B2CF9AE}" pid="45" name="FSC#SKEDITIONREG@103.510:a_clearedby">
    <vt:lpwstr/>
  </property>
  <property fmtid="{D5CDD505-2E9C-101B-9397-08002B2CF9AE}" pid="46" name="FSC#SKEDITIONREG@103.510:a_comm">
    <vt:lpwstr/>
  </property>
  <property fmtid="{D5CDD505-2E9C-101B-9397-08002B2CF9AE}" pid="47" name="FSC#SKEDITIONREG@103.510:a_decisionattachments">
    <vt:lpwstr/>
  </property>
  <property fmtid="{D5CDD505-2E9C-101B-9397-08002B2CF9AE}" pid="48" name="FSC#SKEDITIONREG@103.510:a_deliveredat">
    <vt:lpwstr/>
  </property>
  <property fmtid="{D5CDD505-2E9C-101B-9397-08002B2CF9AE}" pid="49" name="FSC#SKEDITIONREG@103.510:a_delivery">
    <vt:lpwstr/>
  </property>
  <property fmtid="{D5CDD505-2E9C-101B-9397-08002B2CF9AE}" pid="50" name="FSC#SKEDITIONREG@103.510:a_extension">
    <vt:lpwstr/>
  </property>
  <property fmtid="{D5CDD505-2E9C-101B-9397-08002B2CF9AE}" pid="51" name="FSC#SKEDITIONREG@103.510:a_filenumber">
    <vt:lpwstr/>
  </property>
  <property fmtid="{D5CDD505-2E9C-101B-9397-08002B2CF9AE}" pid="52" name="FSC#SKEDITIONREG@103.510:a_fileresponsible">
    <vt:lpwstr/>
  </property>
  <property fmtid="{D5CDD505-2E9C-101B-9397-08002B2CF9AE}" pid="53" name="FSC#SKEDITIONREG@103.510:a_fileresporg">
    <vt:lpwstr/>
  </property>
  <property fmtid="{D5CDD505-2E9C-101B-9397-08002B2CF9AE}" pid="54" name="FSC#SKEDITIONREG@103.510:a_fileresporg_email_OU">
    <vt:lpwstr/>
  </property>
  <property fmtid="{D5CDD505-2E9C-101B-9397-08002B2CF9AE}" pid="55" name="FSC#SKEDITIONREG@103.510:a_fileresporg_emailaddress">
    <vt:lpwstr/>
  </property>
  <property fmtid="{D5CDD505-2E9C-101B-9397-08002B2CF9AE}" pid="56" name="FSC#SKEDITIONREG@103.510:a_fileresporg_fax">
    <vt:lpwstr/>
  </property>
  <property fmtid="{D5CDD505-2E9C-101B-9397-08002B2CF9AE}" pid="57" name="FSC#SKEDITIONREG@103.510:a_fileresporg_fax_OU">
    <vt:lpwstr/>
  </property>
  <property fmtid="{D5CDD505-2E9C-101B-9397-08002B2CF9AE}" pid="58" name="FSC#SKEDITIONREG@103.510:a_fileresporg_function">
    <vt:lpwstr/>
  </property>
  <property fmtid="{D5CDD505-2E9C-101B-9397-08002B2CF9AE}" pid="59" name="FSC#SKEDITIONREG@103.510:a_fileresporg_function_OU">
    <vt:lpwstr/>
  </property>
  <property fmtid="{D5CDD505-2E9C-101B-9397-08002B2CF9AE}" pid="60" name="FSC#SKEDITIONREG@103.510:a_fileresporg_head">
    <vt:lpwstr/>
  </property>
  <property fmtid="{D5CDD505-2E9C-101B-9397-08002B2CF9AE}" pid="61" name="FSC#SKEDITIONREG@103.510:a_fileresporg_head_OU">
    <vt:lpwstr/>
  </property>
  <property fmtid="{D5CDD505-2E9C-101B-9397-08002B2CF9AE}" pid="62" name="FSC#SKEDITIONREG@103.510:a_fileresporg_OU">
    <vt:lpwstr/>
  </property>
  <property fmtid="{D5CDD505-2E9C-101B-9397-08002B2CF9AE}" pid="63" name="FSC#SKEDITIONREG@103.510:a_fileresporg_phone">
    <vt:lpwstr/>
  </property>
  <property fmtid="{D5CDD505-2E9C-101B-9397-08002B2CF9AE}" pid="64" name="FSC#SKEDITIONREG@103.510:a_fileresporg_phone_OU">
    <vt:lpwstr/>
  </property>
  <property fmtid="{D5CDD505-2E9C-101B-9397-08002B2CF9AE}" pid="65" name="FSC#SKEDITIONREG@103.510:a_incattachments">
    <vt:lpwstr/>
  </property>
  <property fmtid="{D5CDD505-2E9C-101B-9397-08002B2CF9AE}" pid="66" name="FSC#SKEDITIONREG@103.510:a_incnr">
    <vt:lpwstr/>
  </property>
  <property fmtid="{D5CDD505-2E9C-101B-9397-08002B2CF9AE}" pid="67" name="FSC#SKEDITIONREG@103.510:a_objcreatedstr">
    <vt:lpwstr/>
  </property>
  <property fmtid="{D5CDD505-2E9C-101B-9397-08002B2CF9AE}" pid="68" name="FSC#SKEDITIONREG@103.510:a_ordernumber">
    <vt:lpwstr/>
  </property>
  <property fmtid="{D5CDD505-2E9C-101B-9397-08002B2CF9AE}" pid="69" name="FSC#SKEDITIONREG@103.510:a_oursign">
    <vt:lpwstr/>
  </property>
  <property fmtid="{D5CDD505-2E9C-101B-9397-08002B2CF9AE}" pid="70" name="FSC#SKEDITIONREG@103.510:a_sendersign">
    <vt:lpwstr/>
  </property>
  <property fmtid="{D5CDD505-2E9C-101B-9397-08002B2CF9AE}" pid="71" name="FSC#SKEDITIONREG@103.510:a_shortou">
    <vt:lpwstr/>
  </property>
  <property fmtid="{D5CDD505-2E9C-101B-9397-08002B2CF9AE}" pid="72" name="FSC#SKEDITIONREG@103.510:a_testsalutation">
    <vt:lpwstr/>
  </property>
  <property fmtid="{D5CDD505-2E9C-101B-9397-08002B2CF9AE}" pid="73" name="FSC#SKEDITIONREG@103.510:a_validfrom">
    <vt:lpwstr/>
  </property>
  <property fmtid="{D5CDD505-2E9C-101B-9397-08002B2CF9AE}" pid="74" name="FSC#SKEDITIONREG@103.510:as_activity">
    <vt:lpwstr/>
  </property>
  <property fmtid="{D5CDD505-2E9C-101B-9397-08002B2CF9AE}" pid="75" name="FSC#SKEDITIONREG@103.510:as_docdate">
    <vt:lpwstr/>
  </property>
  <property fmtid="{D5CDD505-2E9C-101B-9397-08002B2CF9AE}" pid="76" name="FSC#SKEDITIONREG@103.510:as_establishdate">
    <vt:lpwstr/>
  </property>
  <property fmtid="{D5CDD505-2E9C-101B-9397-08002B2CF9AE}" pid="77" name="FSC#SKEDITIONREG@103.510:as_fileresphead">
    <vt:lpwstr/>
  </property>
  <property fmtid="{D5CDD505-2E9C-101B-9397-08002B2CF9AE}" pid="78" name="FSC#SKEDITIONREG@103.510:as_filerespheadfnct">
    <vt:lpwstr/>
  </property>
  <property fmtid="{D5CDD505-2E9C-101B-9397-08002B2CF9AE}" pid="79" name="FSC#SKEDITIONREG@103.510:as_fileresponsible">
    <vt:lpwstr/>
  </property>
  <property fmtid="{D5CDD505-2E9C-101B-9397-08002B2CF9AE}" pid="80" name="FSC#SKEDITIONREG@103.510:as_filesubj">
    <vt:lpwstr/>
  </property>
  <property fmtid="{D5CDD505-2E9C-101B-9397-08002B2CF9AE}" pid="81" name="FSC#SKEDITIONREG@103.510:as_objname">
    <vt:lpwstr/>
  </property>
  <property fmtid="{D5CDD505-2E9C-101B-9397-08002B2CF9AE}" pid="82" name="FSC#SKEDITIONREG@103.510:as_ou">
    <vt:lpwstr/>
  </property>
  <property fmtid="{D5CDD505-2E9C-101B-9397-08002B2CF9AE}" pid="83" name="FSC#SKEDITIONREG@103.510:as_owner">
    <vt:lpwstr>wsmhpzpness</vt:lpwstr>
  </property>
  <property fmtid="{D5CDD505-2E9C-101B-9397-08002B2CF9AE}" pid="84" name="FSC#SKEDITIONREG@103.510:as_phonelink">
    <vt:lpwstr/>
  </property>
  <property fmtid="{D5CDD505-2E9C-101B-9397-08002B2CF9AE}" pid="85" name="FSC#SKEDITIONREG@103.510:oz_externAdr">
    <vt:lpwstr/>
  </property>
  <property fmtid="{D5CDD505-2E9C-101B-9397-08002B2CF9AE}" pid="86" name="FSC#SKEDITIONREG@103.510:a_depositperiod">
    <vt:lpwstr/>
  </property>
  <property fmtid="{D5CDD505-2E9C-101B-9397-08002B2CF9AE}" pid="87" name="FSC#SKEDITIONREG@103.510:a_disposestate">
    <vt:lpwstr/>
  </property>
  <property fmtid="{D5CDD505-2E9C-101B-9397-08002B2CF9AE}" pid="88" name="FSC#SKEDITIONREG@103.510:a_fileresponsiblefnct">
    <vt:lpwstr/>
  </property>
  <property fmtid="{D5CDD505-2E9C-101B-9397-08002B2CF9AE}" pid="89" name="FSC#SKEDITIONREG@103.510:a_fileresporg_position">
    <vt:lpwstr/>
  </property>
  <property fmtid="{D5CDD505-2E9C-101B-9397-08002B2CF9AE}" pid="90" name="FSC#SKEDITIONREG@103.510:a_fileresporg_position_OU">
    <vt:lpwstr/>
  </property>
  <property fmtid="{D5CDD505-2E9C-101B-9397-08002B2CF9AE}" pid="91" name="FSC#SKEDITIONREG@103.510:a_osobnecislosprac">
    <vt:lpwstr/>
  </property>
  <property fmtid="{D5CDD505-2E9C-101B-9397-08002B2CF9AE}" pid="92" name="FSC#SKEDITIONREG@103.510:a_registrysign">
    <vt:lpwstr/>
  </property>
  <property fmtid="{D5CDD505-2E9C-101B-9397-08002B2CF9AE}" pid="93" name="FSC#SKEDITIONREG@103.510:a_subfileatt">
    <vt:lpwstr/>
  </property>
  <property fmtid="{D5CDD505-2E9C-101B-9397-08002B2CF9AE}" pid="94" name="FSC#SKEDITIONREG@103.510:as_filesubjall">
    <vt:lpwstr/>
  </property>
  <property fmtid="{D5CDD505-2E9C-101B-9397-08002B2CF9AE}" pid="95" name="FSC#SKEDITIONREG@103.510:CreatedAt">
    <vt:lpwstr>12. 1. 2023, 11:34</vt:lpwstr>
  </property>
  <property fmtid="{D5CDD505-2E9C-101B-9397-08002B2CF9AE}" pid="96" name="FSC#SKEDITIONREG@103.510:curruserrolegroup">
    <vt:lpwstr>Odbor palív a energetiky</vt:lpwstr>
  </property>
  <property fmtid="{D5CDD505-2E9C-101B-9397-08002B2CF9AE}" pid="97" name="FSC#SKEDITIONREG@103.510:currusersubst">
    <vt:lpwstr>v z. Ing. Miroslav Fargaš</vt:lpwstr>
  </property>
  <property fmtid="{D5CDD505-2E9C-101B-9397-08002B2CF9AE}" pid="98" name="FSC#SKEDITIONREG@103.510:emailsprac">
    <vt:lpwstr/>
  </property>
  <property fmtid="{D5CDD505-2E9C-101B-9397-08002B2CF9AE}" pid="99" name="FSC#SKEDITIONREG@103.510:ms_VyskladaniePoznamok">
    <vt:lpwstr/>
  </property>
  <property fmtid="{D5CDD505-2E9C-101B-9397-08002B2CF9AE}" pid="100" name="FSC#SKEDITIONREG@103.510:oumlname_fnct">
    <vt:lpwstr/>
  </property>
  <property fmtid="{D5CDD505-2E9C-101B-9397-08002B2CF9AE}" pid="101" name="FSC#SKEDITIONREG@103.510:sk_org_city">
    <vt:lpwstr>Bratislava-Ružinov</vt:lpwstr>
  </property>
  <property fmtid="{D5CDD505-2E9C-101B-9397-08002B2CF9AE}" pid="102" name="FSC#SKEDITIONREG@103.510:sk_org_dic">
    <vt:lpwstr/>
  </property>
  <property fmtid="{D5CDD505-2E9C-101B-9397-08002B2CF9AE}" pid="103" name="FSC#SKEDITIONREG@103.510:sk_org_email">
    <vt:lpwstr/>
  </property>
  <property fmtid="{D5CDD505-2E9C-101B-9397-08002B2CF9AE}" pid="104" name="FSC#SKEDITIONREG@103.510:sk_org_fax">
    <vt:lpwstr/>
  </property>
  <property fmtid="{D5CDD505-2E9C-101B-9397-08002B2CF9AE}" pid="105" name="FSC#SKEDITIONREG@103.510:sk_org_fullname">
    <vt:lpwstr>Ministerstvo hospodárstva Slovenskej republiky</vt:lpwstr>
  </property>
  <property fmtid="{D5CDD505-2E9C-101B-9397-08002B2CF9AE}" pid="106" name="FSC#SKEDITIONREG@103.510:sk_org_ico">
    <vt:lpwstr>00686832</vt:lpwstr>
  </property>
  <property fmtid="{D5CDD505-2E9C-101B-9397-08002B2CF9AE}" pid="107" name="FSC#SKEDITIONREG@103.510:sk_org_phone">
    <vt:lpwstr>+421 2 4854 1111 </vt:lpwstr>
  </property>
  <property fmtid="{D5CDD505-2E9C-101B-9397-08002B2CF9AE}" pid="108" name="FSC#SKEDITIONREG@103.510:sk_org_shortname">
    <vt:lpwstr/>
  </property>
  <property fmtid="{D5CDD505-2E9C-101B-9397-08002B2CF9AE}" pid="109" name="FSC#SKEDITIONREG@103.510:sk_org_state">
    <vt:lpwstr>Bratislava II</vt:lpwstr>
  </property>
  <property fmtid="{D5CDD505-2E9C-101B-9397-08002B2CF9AE}" pid="110" name="FSC#SKEDITIONREG@103.510:sk_org_street">
    <vt:lpwstr>Mlynské nivy 4924/44A</vt:lpwstr>
  </property>
  <property fmtid="{D5CDD505-2E9C-101B-9397-08002B2CF9AE}" pid="111" name="FSC#SKEDITIONREG@103.510:sk_org_zip">
    <vt:lpwstr>821 05</vt:lpwstr>
  </property>
  <property fmtid="{D5CDD505-2E9C-101B-9397-08002B2CF9AE}" pid="112" name="FSC#SKEDITIONREG@103.510:viz_clearedat">
    <vt:lpwstr/>
  </property>
  <property fmtid="{D5CDD505-2E9C-101B-9397-08002B2CF9AE}" pid="113" name="FSC#SKEDITIONREG@103.510:viz_clearedby">
    <vt:lpwstr/>
  </property>
  <property fmtid="{D5CDD505-2E9C-101B-9397-08002B2CF9AE}" pid="114" name="FSC#SKEDITIONREG@103.510:viz_comm">
    <vt:lpwstr/>
  </property>
  <property fmtid="{D5CDD505-2E9C-101B-9397-08002B2CF9AE}" pid="115" name="FSC#SKEDITIONREG@103.510:viz_decisionattachments">
    <vt:lpwstr/>
  </property>
  <property fmtid="{D5CDD505-2E9C-101B-9397-08002B2CF9AE}" pid="116" name="FSC#SKEDITIONREG@103.510:viz_deliveredat">
    <vt:lpwstr/>
  </property>
  <property fmtid="{D5CDD505-2E9C-101B-9397-08002B2CF9AE}" pid="117" name="FSC#SKEDITIONREG@103.510:viz_delivery">
    <vt:lpwstr/>
  </property>
  <property fmtid="{D5CDD505-2E9C-101B-9397-08002B2CF9AE}" pid="118" name="FSC#SKEDITIONREG@103.510:viz_extension">
    <vt:lpwstr/>
  </property>
  <property fmtid="{D5CDD505-2E9C-101B-9397-08002B2CF9AE}" pid="119" name="FSC#SKEDITIONREG@103.510:viz_filenumber">
    <vt:lpwstr/>
  </property>
  <property fmtid="{D5CDD505-2E9C-101B-9397-08002B2CF9AE}" pid="120" name="FSC#SKEDITIONREG@103.510:viz_fileresponsible">
    <vt:lpwstr/>
  </property>
  <property fmtid="{D5CDD505-2E9C-101B-9397-08002B2CF9AE}" pid="121" name="FSC#SKEDITIONREG@103.510:viz_fileresporg">
    <vt:lpwstr/>
  </property>
  <property fmtid="{D5CDD505-2E9C-101B-9397-08002B2CF9AE}" pid="122" name="FSC#SKEDITIONREG@103.510:viz_fileresporg_email_OU">
    <vt:lpwstr/>
  </property>
  <property fmtid="{D5CDD505-2E9C-101B-9397-08002B2CF9AE}" pid="123" name="FSC#SKEDITIONREG@103.510:viz_fileresporg_emailaddress">
    <vt:lpwstr/>
  </property>
  <property fmtid="{D5CDD505-2E9C-101B-9397-08002B2CF9AE}" pid="124" name="FSC#SKEDITIONREG@103.510:viz_fileresporg_fax">
    <vt:lpwstr/>
  </property>
  <property fmtid="{D5CDD505-2E9C-101B-9397-08002B2CF9AE}" pid="125" name="FSC#SKEDITIONREG@103.510:viz_fileresporg_fax_OU">
    <vt:lpwstr/>
  </property>
  <property fmtid="{D5CDD505-2E9C-101B-9397-08002B2CF9AE}" pid="126" name="FSC#SKEDITIONREG@103.510:viz_fileresporg_function">
    <vt:lpwstr/>
  </property>
  <property fmtid="{D5CDD505-2E9C-101B-9397-08002B2CF9AE}" pid="127" name="FSC#SKEDITIONREG@103.510:viz_fileresporg_function_OU">
    <vt:lpwstr/>
  </property>
  <property fmtid="{D5CDD505-2E9C-101B-9397-08002B2CF9AE}" pid="128" name="FSC#SKEDITIONREG@103.510:viz_fileresporg_head">
    <vt:lpwstr/>
  </property>
  <property fmtid="{D5CDD505-2E9C-101B-9397-08002B2CF9AE}" pid="129" name="FSC#SKEDITIONREG@103.510:viz_fileresporg_head_OU">
    <vt:lpwstr/>
  </property>
  <property fmtid="{D5CDD505-2E9C-101B-9397-08002B2CF9AE}" pid="130" name="FSC#SKEDITIONREG@103.510:viz_fileresporg_longname">
    <vt:lpwstr/>
  </property>
  <property fmtid="{D5CDD505-2E9C-101B-9397-08002B2CF9AE}" pid="131" name="FSC#SKEDITIONREG@103.510:viz_fileresporg_mesto">
    <vt:lpwstr/>
  </property>
  <property fmtid="{D5CDD505-2E9C-101B-9397-08002B2CF9AE}" pid="132" name="FSC#SKEDITIONREG@103.510:viz_fileresporg_odbor">
    <vt:lpwstr/>
  </property>
  <property fmtid="{D5CDD505-2E9C-101B-9397-08002B2CF9AE}" pid="133" name="FSC#SKEDITIONREG@103.510:viz_fileresporg_odbor_function">
    <vt:lpwstr/>
  </property>
  <property fmtid="{D5CDD505-2E9C-101B-9397-08002B2CF9AE}" pid="134" name="FSC#SKEDITIONREG@103.510:viz_fileresporg_odbor_head">
    <vt:lpwstr/>
  </property>
  <property fmtid="{D5CDD505-2E9C-101B-9397-08002B2CF9AE}" pid="135" name="FSC#SKEDITIONREG@103.510:viz_fileresporg_OU">
    <vt:lpwstr/>
  </property>
  <property fmtid="{D5CDD505-2E9C-101B-9397-08002B2CF9AE}" pid="136" name="FSC#SKEDITIONREG@103.510:viz_fileresporg_phone">
    <vt:lpwstr/>
  </property>
  <property fmtid="{D5CDD505-2E9C-101B-9397-08002B2CF9AE}" pid="137" name="FSC#SKEDITIONREG@103.510:viz_fileresporg_phone_OU">
    <vt:lpwstr/>
  </property>
  <property fmtid="{D5CDD505-2E9C-101B-9397-08002B2CF9AE}" pid="138" name="FSC#SKEDITIONREG@103.510:viz_fileresporg_position">
    <vt:lpwstr/>
  </property>
  <property fmtid="{D5CDD505-2E9C-101B-9397-08002B2CF9AE}" pid="139" name="FSC#SKEDITIONREG@103.510:viz_fileresporg_position_OU">
    <vt:lpwstr/>
  </property>
  <property fmtid="{D5CDD505-2E9C-101B-9397-08002B2CF9AE}" pid="140" name="FSC#SKEDITIONREG@103.510:viz_fileresporg_psc">
    <vt:lpwstr/>
  </property>
  <property fmtid="{D5CDD505-2E9C-101B-9397-08002B2CF9AE}" pid="141" name="FSC#SKEDITIONREG@103.510:viz_fileresporg_sekcia">
    <vt:lpwstr/>
  </property>
  <property fmtid="{D5CDD505-2E9C-101B-9397-08002B2CF9AE}" pid="142" name="FSC#SKEDITIONREG@103.510:viz_fileresporg_sekcia_function">
    <vt:lpwstr/>
  </property>
  <property fmtid="{D5CDD505-2E9C-101B-9397-08002B2CF9AE}" pid="143" name="FSC#SKEDITIONREG@103.510:viz_fileresporg_sekcia_head">
    <vt:lpwstr/>
  </property>
  <property fmtid="{D5CDD505-2E9C-101B-9397-08002B2CF9AE}" pid="144" name="FSC#SKEDITIONREG@103.510:viz_fileresporg_stat">
    <vt:lpwstr/>
  </property>
  <property fmtid="{D5CDD505-2E9C-101B-9397-08002B2CF9AE}" pid="145" name="FSC#SKEDITIONREG@103.510:viz_fileresporg_ulica">
    <vt:lpwstr/>
  </property>
  <property fmtid="{D5CDD505-2E9C-101B-9397-08002B2CF9AE}" pid="146" name="FSC#SKEDITIONREG@103.510:viz_fileresporgknazov">
    <vt:lpwstr/>
  </property>
  <property fmtid="{D5CDD505-2E9C-101B-9397-08002B2CF9AE}" pid="147" name="FSC#SKEDITIONREG@103.510:viz_filesubj">
    <vt:lpwstr/>
  </property>
  <property fmtid="{D5CDD505-2E9C-101B-9397-08002B2CF9AE}" pid="148" name="FSC#SKEDITIONREG@103.510:viz_incattachments">
    <vt:lpwstr/>
  </property>
  <property fmtid="{D5CDD505-2E9C-101B-9397-08002B2CF9AE}" pid="149" name="FSC#SKEDITIONREG@103.510:viz_incnr">
    <vt:lpwstr/>
  </property>
  <property fmtid="{D5CDD505-2E9C-101B-9397-08002B2CF9AE}" pid="150" name="FSC#SKEDITIONREG@103.510:viz_intletterrecivers">
    <vt:lpwstr/>
  </property>
  <property fmtid="{D5CDD505-2E9C-101B-9397-08002B2CF9AE}" pid="151" name="FSC#SKEDITIONREG@103.510:viz_objcreatedstr">
    <vt:lpwstr/>
  </property>
  <property fmtid="{D5CDD505-2E9C-101B-9397-08002B2CF9AE}" pid="152" name="FSC#SKEDITIONREG@103.510:viz_ordernumber">
    <vt:lpwstr/>
  </property>
  <property fmtid="{D5CDD505-2E9C-101B-9397-08002B2CF9AE}" pid="153" name="FSC#SKEDITIONREG@103.510:viz_oursign">
    <vt:lpwstr/>
  </property>
  <property fmtid="{D5CDD505-2E9C-101B-9397-08002B2CF9AE}" pid="154" name="FSC#SKEDITIONREG@103.510:viz_responseto_createdby">
    <vt:lpwstr/>
  </property>
  <property fmtid="{D5CDD505-2E9C-101B-9397-08002B2CF9AE}" pid="155" name="FSC#SKEDITIONREG@103.510:viz_sendersign">
    <vt:lpwstr/>
  </property>
  <property fmtid="{D5CDD505-2E9C-101B-9397-08002B2CF9AE}" pid="156" name="FSC#SKEDITIONREG@103.510:viz_shortfileresporg">
    <vt:lpwstr/>
  </property>
  <property fmtid="{D5CDD505-2E9C-101B-9397-08002B2CF9AE}" pid="157" name="FSC#SKEDITIONREG@103.510:viz_tel_number">
    <vt:lpwstr/>
  </property>
  <property fmtid="{D5CDD505-2E9C-101B-9397-08002B2CF9AE}" pid="158" name="FSC#SKEDITIONREG@103.510:viz_tel_number2">
    <vt:lpwstr/>
  </property>
  <property fmtid="{D5CDD505-2E9C-101B-9397-08002B2CF9AE}" pid="159" name="FSC#SKEDITIONREG@103.510:viz_testsalutation">
    <vt:lpwstr/>
  </property>
  <property fmtid="{D5CDD505-2E9C-101B-9397-08002B2CF9AE}" pid="160" name="FSC#SKEDITIONREG@103.510:viz_validfrom">
    <vt:lpwstr/>
  </property>
  <property fmtid="{D5CDD505-2E9C-101B-9397-08002B2CF9AE}" pid="161" name="FSC#SKEDITIONREG@103.510:zaznam_jeden_adresat">
    <vt:lpwstr/>
  </property>
  <property fmtid="{D5CDD505-2E9C-101B-9397-08002B2CF9AE}" pid="162" name="FSC#SKEDITIONREG@103.510:zaznam_vnut_adresati_1">
    <vt:lpwstr/>
  </property>
  <property fmtid="{D5CDD505-2E9C-101B-9397-08002B2CF9AE}" pid="163" name="FSC#SKEDITIONREG@103.510:zaznam_vnut_adresati_2">
    <vt:lpwstr/>
  </property>
  <property fmtid="{D5CDD505-2E9C-101B-9397-08002B2CF9AE}" pid="164" name="FSC#SKEDITIONREG@103.510:zaznam_vnut_adresati_3">
    <vt:lpwstr/>
  </property>
  <property fmtid="{D5CDD505-2E9C-101B-9397-08002B2CF9AE}" pid="165" name="FSC#SKEDITIONREG@103.510:zaznam_vnut_adresati_4">
    <vt:lpwstr/>
  </property>
  <property fmtid="{D5CDD505-2E9C-101B-9397-08002B2CF9AE}" pid="166" name="FSC#SKEDITIONREG@103.510:zaznam_vnut_adresati_5">
    <vt:lpwstr/>
  </property>
  <property fmtid="{D5CDD505-2E9C-101B-9397-08002B2CF9AE}" pid="167" name="FSC#SKEDITIONREG@103.510:zaznam_vnut_adresati_6">
    <vt:lpwstr/>
  </property>
  <property fmtid="{D5CDD505-2E9C-101B-9397-08002B2CF9AE}" pid="168" name="FSC#SKEDITIONREG@103.510:zaznam_vnut_adresati_7">
    <vt:lpwstr/>
  </property>
  <property fmtid="{D5CDD505-2E9C-101B-9397-08002B2CF9AE}" pid="169" name="FSC#SKEDITIONREG@103.510:zaznam_vnut_adresati_8">
    <vt:lpwstr/>
  </property>
  <property fmtid="{D5CDD505-2E9C-101B-9397-08002B2CF9AE}" pid="170" name="FSC#SKEDITIONREG@103.510:zaznam_vnut_adresati_9">
    <vt:lpwstr/>
  </property>
  <property fmtid="{D5CDD505-2E9C-101B-9397-08002B2CF9AE}" pid="171" name="FSC#SKEDITIONREG@103.510:zaznam_vnut_adresati_10">
    <vt:lpwstr/>
  </property>
  <property fmtid="{D5CDD505-2E9C-101B-9397-08002B2CF9AE}" pid="172" name="FSC#SKEDITIONREG@103.510:zaznam_vnut_adresati_11">
    <vt:lpwstr/>
  </property>
  <property fmtid="{D5CDD505-2E9C-101B-9397-08002B2CF9AE}" pid="173" name="FSC#SKEDITIONREG@103.510:zaznam_vnut_adresati_12">
    <vt:lpwstr/>
  </property>
  <property fmtid="{D5CDD505-2E9C-101B-9397-08002B2CF9AE}" pid="174" name="FSC#SKEDITIONREG@103.510:zaznam_vnut_adresati_13">
    <vt:lpwstr/>
  </property>
  <property fmtid="{D5CDD505-2E9C-101B-9397-08002B2CF9AE}" pid="175" name="FSC#SKEDITIONREG@103.510:zaznam_vnut_adresati_14">
    <vt:lpwstr/>
  </property>
  <property fmtid="{D5CDD505-2E9C-101B-9397-08002B2CF9AE}" pid="176" name="FSC#SKEDITIONREG@103.510:zaznam_vnut_adresati_15">
    <vt:lpwstr/>
  </property>
  <property fmtid="{D5CDD505-2E9C-101B-9397-08002B2CF9AE}" pid="177" name="FSC#SKEDITIONREG@103.510:zaznam_vnut_adresati_16">
    <vt:lpwstr/>
  </property>
  <property fmtid="{D5CDD505-2E9C-101B-9397-08002B2CF9AE}" pid="178" name="FSC#SKEDITIONREG@103.510:zaznam_vnut_adresati_17">
    <vt:lpwstr/>
  </property>
  <property fmtid="{D5CDD505-2E9C-101B-9397-08002B2CF9AE}" pid="179" name="FSC#SKEDITIONREG@103.510:zaznam_vnut_adresati_18">
    <vt:lpwstr/>
  </property>
  <property fmtid="{D5CDD505-2E9C-101B-9397-08002B2CF9AE}" pid="180" name="FSC#SKEDITIONREG@103.510:zaznam_vnut_adresati_19">
    <vt:lpwstr/>
  </property>
  <property fmtid="{D5CDD505-2E9C-101B-9397-08002B2CF9AE}" pid="181" name="FSC#SKEDITIONREG@103.510:zaznam_vnut_adresati_20">
    <vt:lpwstr/>
  </property>
  <property fmtid="{D5CDD505-2E9C-101B-9397-08002B2CF9AE}" pid="182" name="FSC#SKEDITIONREG@103.510:zaznam_vnut_adresati_21">
    <vt:lpwstr/>
  </property>
  <property fmtid="{D5CDD505-2E9C-101B-9397-08002B2CF9AE}" pid="183" name="FSC#SKEDITIONREG@103.510:zaznam_vnut_adresati_22">
    <vt:lpwstr/>
  </property>
  <property fmtid="{D5CDD505-2E9C-101B-9397-08002B2CF9AE}" pid="184" name="FSC#SKEDITIONREG@103.510:zaznam_vnut_adresati_23">
    <vt:lpwstr/>
  </property>
  <property fmtid="{D5CDD505-2E9C-101B-9397-08002B2CF9AE}" pid="185" name="FSC#SKEDITIONREG@103.510:zaznam_vnut_adresati_24">
    <vt:lpwstr/>
  </property>
  <property fmtid="{D5CDD505-2E9C-101B-9397-08002B2CF9AE}" pid="186" name="FSC#SKEDITIONREG@103.510:zaznam_vnut_adresati_25">
    <vt:lpwstr/>
  </property>
  <property fmtid="{D5CDD505-2E9C-101B-9397-08002B2CF9AE}" pid="187" name="FSC#SKEDITIONREG@103.510:zaznam_vnut_adresati_26">
    <vt:lpwstr/>
  </property>
  <property fmtid="{D5CDD505-2E9C-101B-9397-08002B2CF9AE}" pid="188" name="FSC#SKEDITIONREG@103.510:zaznam_vnut_adresati_27">
    <vt:lpwstr/>
  </property>
  <property fmtid="{D5CDD505-2E9C-101B-9397-08002B2CF9AE}" pid="189" name="FSC#SKEDITIONREG@103.510:zaznam_vnut_adresati_28">
    <vt:lpwstr/>
  </property>
  <property fmtid="{D5CDD505-2E9C-101B-9397-08002B2CF9AE}" pid="190" name="FSC#SKEDITIONREG@103.510:zaznam_vnut_adresati_29">
    <vt:lpwstr/>
  </property>
  <property fmtid="{D5CDD505-2E9C-101B-9397-08002B2CF9AE}" pid="191" name="FSC#SKEDITIONREG@103.510:zaznam_vnut_adresati_30">
    <vt:lpwstr/>
  </property>
  <property fmtid="{D5CDD505-2E9C-101B-9397-08002B2CF9AE}" pid="192" name="FSC#SKEDITIONREG@103.510:zaznam_vnut_adresati_31">
    <vt:lpwstr/>
  </property>
  <property fmtid="{D5CDD505-2E9C-101B-9397-08002B2CF9AE}" pid="193" name="FSC#SKEDITIONREG@103.510:zaznam_vnut_adresati_32">
    <vt:lpwstr/>
  </property>
  <property fmtid="{D5CDD505-2E9C-101B-9397-08002B2CF9AE}" pid="194" name="FSC#SKEDITIONREG@103.510:zaznam_vnut_adresati_33">
    <vt:lpwstr/>
  </property>
  <property fmtid="{D5CDD505-2E9C-101B-9397-08002B2CF9AE}" pid="195" name="FSC#SKEDITIONREG@103.510:zaznam_vnut_adresati_34">
    <vt:lpwstr/>
  </property>
  <property fmtid="{D5CDD505-2E9C-101B-9397-08002B2CF9AE}" pid="196" name="FSC#SKEDITIONREG@103.510:zaznam_vnut_adresati_35">
    <vt:lpwstr/>
  </property>
  <property fmtid="{D5CDD505-2E9C-101B-9397-08002B2CF9AE}" pid="197" name="FSC#SKEDITIONREG@103.510:zaznam_vnut_adresati_36">
    <vt:lpwstr/>
  </property>
  <property fmtid="{D5CDD505-2E9C-101B-9397-08002B2CF9AE}" pid="198" name="FSC#SKEDITIONREG@103.510:zaznam_vnut_adresati_37">
    <vt:lpwstr/>
  </property>
  <property fmtid="{D5CDD505-2E9C-101B-9397-08002B2CF9AE}" pid="199" name="FSC#SKEDITIONREG@103.510:zaznam_vnut_adresati_38">
    <vt:lpwstr/>
  </property>
  <property fmtid="{D5CDD505-2E9C-101B-9397-08002B2CF9AE}" pid="200" name="FSC#SKEDITIONREG@103.510:zaznam_vnut_adresati_39">
    <vt:lpwstr/>
  </property>
  <property fmtid="{D5CDD505-2E9C-101B-9397-08002B2CF9AE}" pid="201" name="FSC#SKEDITIONREG@103.510:zaznam_vnut_adresati_40">
    <vt:lpwstr/>
  </property>
  <property fmtid="{D5CDD505-2E9C-101B-9397-08002B2CF9AE}" pid="202" name="FSC#SKEDITIONREG@103.510:zaznam_vnut_adresati_41">
    <vt:lpwstr/>
  </property>
  <property fmtid="{D5CDD505-2E9C-101B-9397-08002B2CF9AE}" pid="203" name="FSC#SKEDITIONREG@103.510:zaznam_vnut_adresati_42">
    <vt:lpwstr/>
  </property>
  <property fmtid="{D5CDD505-2E9C-101B-9397-08002B2CF9AE}" pid="204" name="FSC#SKEDITIONREG@103.510:zaznam_vnut_adresati_43">
    <vt:lpwstr/>
  </property>
  <property fmtid="{D5CDD505-2E9C-101B-9397-08002B2CF9AE}" pid="205" name="FSC#SKEDITIONREG@103.510:zaznam_vnut_adresati_44">
    <vt:lpwstr/>
  </property>
  <property fmtid="{D5CDD505-2E9C-101B-9397-08002B2CF9AE}" pid="206" name="FSC#SKEDITIONREG@103.510:zaznam_vnut_adresati_45">
    <vt:lpwstr/>
  </property>
  <property fmtid="{D5CDD505-2E9C-101B-9397-08002B2CF9AE}" pid="207" name="FSC#SKEDITIONREG@103.510:zaznam_vnut_adresati_46">
    <vt:lpwstr/>
  </property>
  <property fmtid="{D5CDD505-2E9C-101B-9397-08002B2CF9AE}" pid="208" name="FSC#SKEDITIONREG@103.510:zaznam_vnut_adresati_47">
    <vt:lpwstr/>
  </property>
  <property fmtid="{D5CDD505-2E9C-101B-9397-08002B2CF9AE}" pid="209" name="FSC#SKEDITIONREG@103.510:zaznam_vnut_adresati_48">
    <vt:lpwstr/>
  </property>
  <property fmtid="{D5CDD505-2E9C-101B-9397-08002B2CF9AE}" pid="210" name="FSC#SKEDITIONREG@103.510:zaznam_vnut_adresati_49">
    <vt:lpwstr/>
  </property>
  <property fmtid="{D5CDD505-2E9C-101B-9397-08002B2CF9AE}" pid="211" name="FSC#SKEDITIONREG@103.510:zaznam_vnut_adresati_50">
    <vt:lpwstr/>
  </property>
  <property fmtid="{D5CDD505-2E9C-101B-9397-08002B2CF9AE}" pid="212" name="FSC#SKEDITIONREG@103.510:zaznam_vnut_adresati_51">
    <vt:lpwstr/>
  </property>
  <property fmtid="{D5CDD505-2E9C-101B-9397-08002B2CF9AE}" pid="213" name="FSC#SKEDITIONREG@103.510:zaznam_vnut_adresati_52">
    <vt:lpwstr/>
  </property>
  <property fmtid="{D5CDD505-2E9C-101B-9397-08002B2CF9AE}" pid="214" name="FSC#SKEDITIONREG@103.510:zaznam_vnut_adresati_53">
    <vt:lpwstr/>
  </property>
  <property fmtid="{D5CDD505-2E9C-101B-9397-08002B2CF9AE}" pid="215" name="FSC#SKEDITIONREG@103.510:zaznam_vnut_adresati_54">
    <vt:lpwstr/>
  </property>
  <property fmtid="{D5CDD505-2E9C-101B-9397-08002B2CF9AE}" pid="216" name="FSC#SKEDITIONREG@103.510:zaznam_vnut_adresati_55">
    <vt:lpwstr/>
  </property>
  <property fmtid="{D5CDD505-2E9C-101B-9397-08002B2CF9AE}" pid="217" name="FSC#SKEDITIONREG@103.510:zaznam_vnut_adresati_56">
    <vt:lpwstr/>
  </property>
  <property fmtid="{D5CDD505-2E9C-101B-9397-08002B2CF9AE}" pid="218" name="FSC#SKEDITIONREG@103.510:zaznam_vnut_adresati_57">
    <vt:lpwstr/>
  </property>
  <property fmtid="{D5CDD505-2E9C-101B-9397-08002B2CF9AE}" pid="219" name="FSC#SKEDITIONREG@103.510:zaznam_vnut_adresati_58">
    <vt:lpwstr/>
  </property>
  <property fmtid="{D5CDD505-2E9C-101B-9397-08002B2CF9AE}" pid="220" name="FSC#SKEDITIONREG@103.510:zaznam_vnut_adresati_59">
    <vt:lpwstr/>
  </property>
  <property fmtid="{D5CDD505-2E9C-101B-9397-08002B2CF9AE}" pid="221" name="FSC#SKEDITIONREG@103.510:zaznam_vnut_adresati_60">
    <vt:lpwstr/>
  </property>
  <property fmtid="{D5CDD505-2E9C-101B-9397-08002B2CF9AE}" pid="222" name="FSC#SKEDITIONREG@103.510:zaznam_vnut_adresati_61">
    <vt:lpwstr/>
  </property>
  <property fmtid="{D5CDD505-2E9C-101B-9397-08002B2CF9AE}" pid="223" name="FSC#SKEDITIONREG@103.510:zaznam_vnut_adresati_62">
    <vt:lpwstr/>
  </property>
  <property fmtid="{D5CDD505-2E9C-101B-9397-08002B2CF9AE}" pid="224" name="FSC#SKEDITIONREG@103.510:zaznam_vnut_adresati_63">
    <vt:lpwstr/>
  </property>
  <property fmtid="{D5CDD505-2E9C-101B-9397-08002B2CF9AE}" pid="225" name="FSC#SKEDITIONREG@103.510:zaznam_vnut_adresati_64">
    <vt:lpwstr/>
  </property>
  <property fmtid="{D5CDD505-2E9C-101B-9397-08002B2CF9AE}" pid="226" name="FSC#SKEDITIONREG@103.510:zaznam_vnut_adresati_65">
    <vt:lpwstr/>
  </property>
  <property fmtid="{D5CDD505-2E9C-101B-9397-08002B2CF9AE}" pid="227" name="FSC#SKEDITIONREG@103.510:zaznam_vnut_adresati_66">
    <vt:lpwstr/>
  </property>
  <property fmtid="{D5CDD505-2E9C-101B-9397-08002B2CF9AE}" pid="228" name="FSC#SKEDITIONREG@103.510:zaznam_vnut_adresati_67">
    <vt:lpwstr/>
  </property>
  <property fmtid="{D5CDD505-2E9C-101B-9397-08002B2CF9AE}" pid="229" name="FSC#SKEDITIONREG@103.510:zaznam_vnut_adresati_68">
    <vt:lpwstr/>
  </property>
  <property fmtid="{D5CDD505-2E9C-101B-9397-08002B2CF9AE}" pid="230" name="FSC#SKEDITIONREG@103.510:zaznam_vnut_adresati_69">
    <vt:lpwstr/>
  </property>
  <property fmtid="{D5CDD505-2E9C-101B-9397-08002B2CF9AE}" pid="231" name="FSC#SKEDITIONREG@103.510:zaznam_vnut_adresati_70">
    <vt:lpwstr/>
  </property>
  <property fmtid="{D5CDD505-2E9C-101B-9397-08002B2CF9AE}" pid="232" name="FSC#SKEDITIONREG@103.510:zaznam_vonk_adresati_1">
    <vt:lpwstr/>
  </property>
  <property fmtid="{D5CDD505-2E9C-101B-9397-08002B2CF9AE}" pid="233" name="FSC#SKEDITIONREG@103.510:zaznam_vonk_adresati_2">
    <vt:lpwstr/>
  </property>
  <property fmtid="{D5CDD505-2E9C-101B-9397-08002B2CF9AE}" pid="234" name="FSC#SKEDITIONREG@103.510:zaznam_vonk_adresati_3">
    <vt:lpwstr/>
  </property>
  <property fmtid="{D5CDD505-2E9C-101B-9397-08002B2CF9AE}" pid="235" name="FSC#SKEDITIONREG@103.510:zaznam_vonk_adresati_4">
    <vt:lpwstr/>
  </property>
  <property fmtid="{D5CDD505-2E9C-101B-9397-08002B2CF9AE}" pid="236" name="FSC#SKEDITIONREG@103.510:zaznam_vonk_adresati_5">
    <vt:lpwstr/>
  </property>
  <property fmtid="{D5CDD505-2E9C-101B-9397-08002B2CF9AE}" pid="237" name="FSC#SKEDITIONREG@103.510:zaznam_vonk_adresati_6">
    <vt:lpwstr/>
  </property>
  <property fmtid="{D5CDD505-2E9C-101B-9397-08002B2CF9AE}" pid="238" name="FSC#SKEDITIONREG@103.510:zaznam_vonk_adresati_7">
    <vt:lpwstr/>
  </property>
  <property fmtid="{D5CDD505-2E9C-101B-9397-08002B2CF9AE}" pid="239" name="FSC#SKEDITIONREG@103.510:zaznam_vonk_adresati_8">
    <vt:lpwstr/>
  </property>
  <property fmtid="{D5CDD505-2E9C-101B-9397-08002B2CF9AE}" pid="240" name="FSC#SKEDITIONREG@103.510:zaznam_vonk_adresati_9">
    <vt:lpwstr/>
  </property>
  <property fmtid="{D5CDD505-2E9C-101B-9397-08002B2CF9AE}" pid="241" name="FSC#SKEDITIONREG@103.510:zaznam_vonk_adresati_10">
    <vt:lpwstr/>
  </property>
  <property fmtid="{D5CDD505-2E9C-101B-9397-08002B2CF9AE}" pid="242" name="FSC#SKEDITIONREG@103.510:zaznam_vonk_adresati_11">
    <vt:lpwstr/>
  </property>
  <property fmtid="{D5CDD505-2E9C-101B-9397-08002B2CF9AE}" pid="243" name="FSC#SKEDITIONREG@103.510:zaznam_vonk_adresati_12">
    <vt:lpwstr/>
  </property>
  <property fmtid="{D5CDD505-2E9C-101B-9397-08002B2CF9AE}" pid="244" name="FSC#SKEDITIONREG@103.510:zaznam_vonk_adresati_13">
    <vt:lpwstr/>
  </property>
  <property fmtid="{D5CDD505-2E9C-101B-9397-08002B2CF9AE}" pid="245" name="FSC#SKEDITIONREG@103.510:zaznam_vonk_adresati_14">
    <vt:lpwstr/>
  </property>
  <property fmtid="{D5CDD505-2E9C-101B-9397-08002B2CF9AE}" pid="246" name="FSC#SKEDITIONREG@103.510:zaznam_vonk_adresati_15">
    <vt:lpwstr/>
  </property>
  <property fmtid="{D5CDD505-2E9C-101B-9397-08002B2CF9AE}" pid="247" name="FSC#SKEDITIONREG@103.510:zaznam_vonk_adresati_16">
    <vt:lpwstr/>
  </property>
  <property fmtid="{D5CDD505-2E9C-101B-9397-08002B2CF9AE}" pid="248" name="FSC#SKEDITIONREG@103.510:zaznam_vonk_adresati_17">
    <vt:lpwstr/>
  </property>
  <property fmtid="{D5CDD505-2E9C-101B-9397-08002B2CF9AE}" pid="249" name="FSC#SKEDITIONREG@103.510:zaznam_vonk_adresati_18">
    <vt:lpwstr/>
  </property>
  <property fmtid="{D5CDD505-2E9C-101B-9397-08002B2CF9AE}" pid="250" name="FSC#SKEDITIONREG@103.510:zaznam_vonk_adresati_19">
    <vt:lpwstr/>
  </property>
  <property fmtid="{D5CDD505-2E9C-101B-9397-08002B2CF9AE}" pid="251" name="FSC#SKEDITIONREG@103.510:zaznam_vonk_adresati_20">
    <vt:lpwstr/>
  </property>
  <property fmtid="{D5CDD505-2E9C-101B-9397-08002B2CF9AE}" pid="252" name="FSC#SKEDITIONREG@103.510:zaznam_vonk_adresati_21">
    <vt:lpwstr/>
  </property>
  <property fmtid="{D5CDD505-2E9C-101B-9397-08002B2CF9AE}" pid="253" name="FSC#SKEDITIONREG@103.510:zaznam_vonk_adresati_22">
    <vt:lpwstr/>
  </property>
  <property fmtid="{D5CDD505-2E9C-101B-9397-08002B2CF9AE}" pid="254" name="FSC#SKEDITIONREG@103.510:zaznam_vonk_adresati_23">
    <vt:lpwstr/>
  </property>
  <property fmtid="{D5CDD505-2E9C-101B-9397-08002B2CF9AE}" pid="255" name="FSC#SKEDITIONREG@103.510:zaznam_vonk_adresati_24">
    <vt:lpwstr/>
  </property>
  <property fmtid="{D5CDD505-2E9C-101B-9397-08002B2CF9AE}" pid="256" name="FSC#SKEDITIONREG@103.510:zaznam_vonk_adresati_25">
    <vt:lpwstr/>
  </property>
  <property fmtid="{D5CDD505-2E9C-101B-9397-08002B2CF9AE}" pid="257" name="FSC#SKEDITIONREG@103.510:zaznam_vonk_adresati_26">
    <vt:lpwstr/>
  </property>
  <property fmtid="{D5CDD505-2E9C-101B-9397-08002B2CF9AE}" pid="258" name="FSC#SKEDITIONREG@103.510:zaznam_vonk_adresati_27">
    <vt:lpwstr/>
  </property>
  <property fmtid="{D5CDD505-2E9C-101B-9397-08002B2CF9AE}" pid="259" name="FSC#SKEDITIONREG@103.510:zaznam_vonk_adresati_28">
    <vt:lpwstr/>
  </property>
  <property fmtid="{D5CDD505-2E9C-101B-9397-08002B2CF9AE}" pid="260" name="FSC#SKEDITIONREG@103.510:zaznam_vonk_adresati_29">
    <vt:lpwstr/>
  </property>
  <property fmtid="{D5CDD505-2E9C-101B-9397-08002B2CF9AE}" pid="261" name="FSC#SKEDITIONREG@103.510:zaznam_vonk_adresati_30">
    <vt:lpwstr/>
  </property>
  <property fmtid="{D5CDD505-2E9C-101B-9397-08002B2CF9AE}" pid="262" name="FSC#SKEDITIONREG@103.510:zaznam_vonk_adresati_31">
    <vt:lpwstr/>
  </property>
  <property fmtid="{D5CDD505-2E9C-101B-9397-08002B2CF9AE}" pid="263" name="FSC#SKEDITIONREG@103.510:zaznam_vonk_adresati_32">
    <vt:lpwstr/>
  </property>
  <property fmtid="{D5CDD505-2E9C-101B-9397-08002B2CF9AE}" pid="264" name="FSC#SKEDITIONREG@103.510:zaznam_vonk_adresati_33">
    <vt:lpwstr/>
  </property>
  <property fmtid="{D5CDD505-2E9C-101B-9397-08002B2CF9AE}" pid="265" name="FSC#SKEDITIONREG@103.510:zaznam_vonk_adresati_34">
    <vt:lpwstr/>
  </property>
  <property fmtid="{D5CDD505-2E9C-101B-9397-08002B2CF9AE}" pid="266" name="FSC#SKEDITIONREG@103.510:zaznam_vonk_adresati_35">
    <vt:lpwstr/>
  </property>
  <property fmtid="{D5CDD505-2E9C-101B-9397-08002B2CF9AE}" pid="267" name="FSC#SKEDITIONREG@103.510:Stazovatel">
    <vt:lpwstr/>
  </property>
  <property fmtid="{D5CDD505-2E9C-101B-9397-08002B2CF9AE}" pid="268" name="FSC#SKEDITIONREG@103.510:ProtiKomu">
    <vt:lpwstr/>
  </property>
  <property fmtid="{D5CDD505-2E9C-101B-9397-08002B2CF9AE}" pid="269" name="FSC#SKEDITIONREG@103.510:EvCisloStaz">
    <vt:lpwstr/>
  </property>
  <property fmtid="{D5CDD505-2E9C-101B-9397-08002B2CF9AE}" pid="270" name="FSC#SKEDITIONREG@103.510:jod_AttrDateSkutocnyDatumVydania">
    <vt:lpwstr/>
  </property>
  <property fmtid="{D5CDD505-2E9C-101B-9397-08002B2CF9AE}" pid="271" name="FSC#SKEDITIONREG@103.510:jod_AttrNumCisloZmeny">
    <vt:lpwstr/>
  </property>
  <property fmtid="{D5CDD505-2E9C-101B-9397-08002B2CF9AE}" pid="272" name="FSC#SKEDITIONREG@103.510:jod_AttrStrRegCisloZaznamu">
    <vt:lpwstr/>
  </property>
  <property fmtid="{D5CDD505-2E9C-101B-9397-08002B2CF9AE}" pid="273" name="FSC#SKEDITIONREG@103.510:jod_cislodoc">
    <vt:lpwstr/>
  </property>
  <property fmtid="{D5CDD505-2E9C-101B-9397-08002B2CF9AE}" pid="274" name="FSC#SKEDITIONREG@103.510:jod_druh">
    <vt:lpwstr/>
  </property>
  <property fmtid="{D5CDD505-2E9C-101B-9397-08002B2CF9AE}" pid="275" name="FSC#SKEDITIONREG@103.510:jod_lu">
    <vt:lpwstr/>
  </property>
  <property fmtid="{D5CDD505-2E9C-101B-9397-08002B2CF9AE}" pid="276" name="FSC#SKEDITIONREG@103.510:jod_nazov">
    <vt:lpwstr/>
  </property>
  <property fmtid="{D5CDD505-2E9C-101B-9397-08002B2CF9AE}" pid="277" name="FSC#SKEDITIONREG@103.510:jod_typ">
    <vt:lpwstr/>
  </property>
  <property fmtid="{D5CDD505-2E9C-101B-9397-08002B2CF9AE}" pid="278" name="FSC#SKEDITIONREG@103.510:jod_zh">
    <vt:lpwstr/>
  </property>
  <property fmtid="{D5CDD505-2E9C-101B-9397-08002B2CF9AE}" pid="279" name="FSC#SKEDITIONREG@103.510:jod_sAttrDatePlatnostDo">
    <vt:lpwstr/>
  </property>
  <property fmtid="{D5CDD505-2E9C-101B-9397-08002B2CF9AE}" pid="280" name="FSC#SKEDITIONREG@103.510:jod_sAttrDatePlatnostOd">
    <vt:lpwstr/>
  </property>
  <property fmtid="{D5CDD505-2E9C-101B-9397-08002B2CF9AE}" pid="281" name="FSC#SKEDITIONREG@103.510:jod_sAttrDateUcinnostDoc">
    <vt:lpwstr/>
  </property>
  <property fmtid="{D5CDD505-2E9C-101B-9397-08002B2CF9AE}" pid="282" name="FSC#SKEDITIONREG@103.510:a_telephone">
    <vt:lpwstr/>
  </property>
  <property fmtid="{D5CDD505-2E9C-101B-9397-08002B2CF9AE}" pid="283" name="FSC#SKEDITIONREG@103.510:a_email">
    <vt:lpwstr/>
  </property>
  <property fmtid="{D5CDD505-2E9C-101B-9397-08002B2CF9AE}" pid="284" name="FSC#SKEDITIONREG@103.510:a_nazovOU">
    <vt:lpwstr/>
  </property>
  <property fmtid="{D5CDD505-2E9C-101B-9397-08002B2CF9AE}" pid="285" name="FSC#SKEDITIONREG@103.510:a_veduciOU">
    <vt:lpwstr/>
  </property>
  <property fmtid="{D5CDD505-2E9C-101B-9397-08002B2CF9AE}" pid="286" name="FSC#SKEDITIONREG@103.510:a_nadradeneOU">
    <vt:lpwstr/>
  </property>
  <property fmtid="{D5CDD505-2E9C-101B-9397-08002B2CF9AE}" pid="287" name="FSC#SKEDITIONREG@103.510:a_veduciOd">
    <vt:lpwstr/>
  </property>
  <property fmtid="{D5CDD505-2E9C-101B-9397-08002B2CF9AE}" pid="288" name="FSC#SKEDITIONREG@103.510:a_komu">
    <vt:lpwstr/>
  </property>
  <property fmtid="{D5CDD505-2E9C-101B-9397-08002B2CF9AE}" pid="289" name="FSC#SKEDITIONREG@103.510:a_nasecislo">
    <vt:lpwstr/>
  </property>
  <property fmtid="{D5CDD505-2E9C-101B-9397-08002B2CF9AE}" pid="290" name="FSC#SKEDITIONREG@103.510:a_riaditelOdboru">
    <vt:lpwstr/>
  </property>
  <property fmtid="{D5CDD505-2E9C-101B-9397-08002B2CF9AE}" pid="291" name="FSC#SKEDITIONREG@103.510:zaz_fileresporg_addrstreet">
    <vt:lpwstr/>
  </property>
  <property fmtid="{D5CDD505-2E9C-101B-9397-08002B2CF9AE}" pid="292" name="FSC#SKEDITIONREG@103.510:zaz_fileresporg_addrzipcode">
    <vt:lpwstr/>
  </property>
  <property fmtid="{D5CDD505-2E9C-101B-9397-08002B2CF9AE}" pid="293" name="FSC#SKEDITIONREG@103.510:zaz_fileresporg_addrcity">
    <vt:lpwstr/>
  </property>
  <property fmtid="{D5CDD505-2E9C-101B-9397-08002B2CF9AE}" pid="294" name="FSC#SKMODSYS@103.500:mdnazov">
    <vt:lpwstr/>
  </property>
  <property fmtid="{D5CDD505-2E9C-101B-9397-08002B2CF9AE}" pid="295" name="FSC#SKMODSYS@103.500:mdfileresp">
    <vt:lpwstr/>
  </property>
  <property fmtid="{D5CDD505-2E9C-101B-9397-08002B2CF9AE}" pid="296" name="FSC#SKMODSYS@103.500:mdfileresporg">
    <vt:lpwstr/>
  </property>
  <property fmtid="{D5CDD505-2E9C-101B-9397-08002B2CF9AE}" pid="297" name="FSC#SKMODSYS@103.500:mdcreateat">
    <vt:lpwstr>12. 1. 2023</vt:lpwstr>
  </property>
  <property fmtid="{D5CDD505-2E9C-101B-9397-08002B2CF9AE}" pid="298" name="FSC#SKCP@103.500:cp_AttrPtrOrgUtvar">
    <vt:lpwstr/>
  </property>
  <property fmtid="{D5CDD505-2E9C-101B-9397-08002B2CF9AE}" pid="299" name="FSC#SKCP@103.500:cp_AttrStrEvCisloCP">
    <vt:lpwstr/>
  </property>
  <property fmtid="{D5CDD505-2E9C-101B-9397-08002B2CF9AE}" pid="300" name="FSC#SKCP@103.500:cp_zamestnanec">
    <vt:lpwstr/>
  </property>
  <property fmtid="{D5CDD505-2E9C-101B-9397-08002B2CF9AE}" pid="301" name="FSC#SKCP@103.500:cpt_miestoRokovania">
    <vt:lpwstr/>
  </property>
  <property fmtid="{D5CDD505-2E9C-101B-9397-08002B2CF9AE}" pid="302" name="FSC#SKCP@103.500:cpt_datumCesty">
    <vt:lpwstr/>
  </property>
  <property fmtid="{D5CDD505-2E9C-101B-9397-08002B2CF9AE}" pid="303" name="FSC#SKCP@103.500:cpt_ucelCesty">
    <vt:lpwstr/>
  </property>
  <property fmtid="{D5CDD505-2E9C-101B-9397-08002B2CF9AE}" pid="304" name="FSC#SKCP@103.500:cpz_miestoRokovania">
    <vt:lpwstr/>
  </property>
  <property fmtid="{D5CDD505-2E9C-101B-9397-08002B2CF9AE}" pid="305" name="FSC#SKCP@103.500:cpz_datumCesty">
    <vt:lpwstr/>
  </property>
  <property fmtid="{D5CDD505-2E9C-101B-9397-08002B2CF9AE}" pid="306" name="FSC#SKCP@103.500:cpz_ucelCesty">
    <vt:lpwstr/>
  </property>
  <property fmtid="{D5CDD505-2E9C-101B-9397-08002B2CF9AE}" pid="307" name="FSC#SKCP@103.500:cpz_datumVypracovania">
    <vt:lpwstr/>
  </property>
  <property fmtid="{D5CDD505-2E9C-101B-9397-08002B2CF9AE}" pid="308" name="FSC#SKCP@103.500:cpz_datPodpSchv1">
    <vt:lpwstr/>
  </property>
  <property fmtid="{D5CDD505-2E9C-101B-9397-08002B2CF9AE}" pid="309" name="FSC#SKCP@103.500:cpz_datPodpSchv2">
    <vt:lpwstr/>
  </property>
  <property fmtid="{D5CDD505-2E9C-101B-9397-08002B2CF9AE}" pid="310" name="FSC#SKCP@103.500:cpz_datPodpSchv3">
    <vt:lpwstr/>
  </property>
  <property fmtid="{D5CDD505-2E9C-101B-9397-08002B2CF9AE}" pid="311" name="FSC#SKCP@103.500:cpz_PodpSchv1">
    <vt:lpwstr/>
  </property>
  <property fmtid="{D5CDD505-2E9C-101B-9397-08002B2CF9AE}" pid="312" name="FSC#SKCP@103.500:cpz_PodpSchv2">
    <vt:lpwstr/>
  </property>
  <property fmtid="{D5CDD505-2E9C-101B-9397-08002B2CF9AE}" pid="313" name="FSC#SKCP@103.500:cpz_PodpSchv3">
    <vt:lpwstr/>
  </property>
  <property fmtid="{D5CDD505-2E9C-101B-9397-08002B2CF9AE}" pid="314" name="FSC#SKCP@103.500:cpz_Funkcia">
    <vt:lpwstr/>
  </property>
  <property fmtid="{D5CDD505-2E9C-101B-9397-08002B2CF9AE}" pid="315" name="FSC#SKCP@103.500:cp_Spolucestujuci">
    <vt:lpwstr/>
  </property>
  <property fmtid="{D5CDD505-2E9C-101B-9397-08002B2CF9AE}" pid="316" name="FSC#SKNAD@103.500:nad_objname">
    <vt:lpwstr/>
  </property>
  <property fmtid="{D5CDD505-2E9C-101B-9397-08002B2CF9AE}" pid="317" name="FSC#SKNAD@103.500:nad_AttrStrNazov">
    <vt:lpwstr/>
  </property>
  <property fmtid="{D5CDD505-2E9C-101B-9397-08002B2CF9AE}" pid="318" name="FSC#SKNAD@103.500:nad_AttrPtrSpracovatel">
    <vt:lpwstr/>
  </property>
  <property fmtid="{D5CDD505-2E9C-101B-9397-08002B2CF9AE}" pid="319" name="FSC#SKNAD@103.500:nad_AttrPtrGestor1">
    <vt:lpwstr/>
  </property>
  <property fmtid="{D5CDD505-2E9C-101B-9397-08002B2CF9AE}" pid="320" name="FSC#SKNAD@103.500:nad_AttrPtrGestor1Funkcia">
    <vt:lpwstr/>
  </property>
  <property fmtid="{D5CDD505-2E9C-101B-9397-08002B2CF9AE}" pid="321" name="FSC#SKNAD@103.500:nad_AttrPtrGestor1OU">
    <vt:lpwstr/>
  </property>
  <property fmtid="{D5CDD505-2E9C-101B-9397-08002B2CF9AE}" pid="322" name="FSC#SKNAD@103.500:nad_AttrPtrGestor2">
    <vt:lpwstr/>
  </property>
  <property fmtid="{D5CDD505-2E9C-101B-9397-08002B2CF9AE}" pid="323" name="FSC#SKNAD@103.500:nad_AttrPtrGestor2Funkcia">
    <vt:lpwstr/>
  </property>
  <property fmtid="{D5CDD505-2E9C-101B-9397-08002B2CF9AE}" pid="324" name="FSC#SKNAD@103.500:nad_schvalil">
    <vt:lpwstr/>
  </property>
  <property fmtid="{D5CDD505-2E9C-101B-9397-08002B2CF9AE}" pid="325" name="FSC#SKNAD@103.500:nad_schvalilfunkcia">
    <vt:lpwstr/>
  </property>
  <property fmtid="{D5CDD505-2E9C-101B-9397-08002B2CF9AE}" pid="326" name="FSC#SKNAD@103.500:nad_vr">
    <vt:lpwstr/>
  </property>
  <property fmtid="{D5CDD505-2E9C-101B-9397-08002B2CF9AE}" pid="327" name="FSC#SKNAD@103.500:nad_AttrDateDatumPodpisania">
    <vt:lpwstr/>
  </property>
  <property fmtid="{D5CDD505-2E9C-101B-9397-08002B2CF9AE}" pid="328" name="FSC#SKNAD@103.500:nad_pripobjname">
    <vt:lpwstr/>
  </property>
  <property fmtid="{D5CDD505-2E9C-101B-9397-08002B2CF9AE}" pid="329" name="FSC#SKNAD@103.500:nad_pripVytvorilKto">
    <vt:lpwstr/>
  </property>
  <property fmtid="{D5CDD505-2E9C-101B-9397-08002B2CF9AE}" pid="330" name="FSC#SKNAD@103.500:nad_pripVytvorilKedy">
    <vt:lpwstr>12.1.2023, 11:34</vt:lpwstr>
  </property>
  <property fmtid="{D5CDD505-2E9C-101B-9397-08002B2CF9AE}" pid="331" name="FSC#SKNAD@103.500:nad_AttrStrCisloNA">
    <vt:lpwstr/>
  </property>
  <property fmtid="{D5CDD505-2E9C-101B-9397-08002B2CF9AE}" pid="332" name="FSC#SKNAD@103.500:nad_AttrDateUcinnaOd">
    <vt:lpwstr/>
  </property>
  <property fmtid="{D5CDD505-2E9C-101B-9397-08002B2CF9AE}" pid="333" name="FSC#SKNAD@103.500:nad_AttrDateUcinnaDo">
    <vt:lpwstr/>
  </property>
  <property fmtid="{D5CDD505-2E9C-101B-9397-08002B2CF9AE}" pid="334" name="FSC#SKNAD@103.500:nad_AttrPtrPredchadzajuceNA">
    <vt:lpwstr/>
  </property>
  <property fmtid="{D5CDD505-2E9C-101B-9397-08002B2CF9AE}" pid="335" name="FSC#SKNAD@103.500:nad_AttrPtrSpracovatelOU">
    <vt:lpwstr/>
  </property>
  <property fmtid="{D5CDD505-2E9C-101B-9397-08002B2CF9AE}" pid="336" name="FSC#SKNAD@103.500:nad_AttrPtrPatriKNA">
    <vt:lpwstr/>
  </property>
  <property fmtid="{D5CDD505-2E9C-101B-9397-08002B2CF9AE}" pid="337" name="FSC#SKNAD@103.500:nad_AttrIntCisloDodatku">
    <vt:lpwstr/>
  </property>
  <property fmtid="{D5CDD505-2E9C-101B-9397-08002B2CF9AE}" pid="338" name="FSC#SKNAD@103.500:nad_AttrPtrSpracVeduci">
    <vt:lpwstr/>
  </property>
  <property fmtid="{D5CDD505-2E9C-101B-9397-08002B2CF9AE}" pid="339" name="FSC#SKNAD@103.500:nad_AttrPtrSpracVeduciOU">
    <vt:lpwstr/>
  </property>
  <property fmtid="{D5CDD505-2E9C-101B-9397-08002B2CF9AE}" pid="340" name="FSC#SKNAD@103.500:nad_spis">
    <vt:lpwstr/>
  </property>
  <property fmtid="{D5CDD505-2E9C-101B-9397-08002B2CF9AE}" pid="341" name="FSC#SKPUPP@103.500:pupp_riaditelPorady">
    <vt:lpwstr/>
  </property>
  <property fmtid="{D5CDD505-2E9C-101B-9397-08002B2CF9AE}" pid="342" name="FSC#SKPUPP@103.500:pupp_cisloporady">
    <vt:lpwstr/>
  </property>
  <property fmtid="{D5CDD505-2E9C-101B-9397-08002B2CF9AE}" pid="343" name="FSC#SKPUPP@103.500:pupp_konanieOHodine">
    <vt:lpwstr/>
  </property>
  <property fmtid="{D5CDD505-2E9C-101B-9397-08002B2CF9AE}" pid="344" name="FSC#SKPUPP@103.500:pupp_datPorMesiacString">
    <vt:lpwstr/>
  </property>
  <property fmtid="{D5CDD505-2E9C-101B-9397-08002B2CF9AE}" pid="345" name="FSC#SKPUPP@103.500:pupp_datumporady">
    <vt:lpwstr/>
  </property>
  <property fmtid="{D5CDD505-2E9C-101B-9397-08002B2CF9AE}" pid="346" name="FSC#SKPUPP@103.500:pupp_konaniedo">
    <vt:lpwstr/>
  </property>
  <property fmtid="{D5CDD505-2E9C-101B-9397-08002B2CF9AE}" pid="347" name="FSC#SKPUPP@103.500:pupp_konanieod">
    <vt:lpwstr/>
  </property>
  <property fmtid="{D5CDD505-2E9C-101B-9397-08002B2CF9AE}" pid="348" name="FSC#SKPUPP@103.500:pupp_menopp">
    <vt:lpwstr/>
  </property>
  <property fmtid="{D5CDD505-2E9C-101B-9397-08002B2CF9AE}" pid="349" name="FSC#SKPUPP@103.500:pupp_miestokonania">
    <vt:lpwstr/>
  </property>
  <property fmtid="{D5CDD505-2E9C-101B-9397-08002B2CF9AE}" pid="350" name="FSC#SKPUPP@103.500:pupp_temaporady">
    <vt:lpwstr/>
  </property>
  <property fmtid="{D5CDD505-2E9C-101B-9397-08002B2CF9AE}" pid="351" name="FSC#SKPUPP@103.500:pupp_ucastnici">
    <vt:lpwstr/>
  </property>
  <property fmtid="{D5CDD505-2E9C-101B-9397-08002B2CF9AE}" pid="352" name="FSC#SKPUPP@103.500:pupp_ulohy">
    <vt:lpwstr>test</vt:lpwstr>
  </property>
  <property fmtid="{D5CDD505-2E9C-101B-9397-08002B2CF9AE}" pid="353" name="FSC#SKPUPP@103.500:pupp_ucastnici_funkcie">
    <vt:lpwstr/>
  </property>
  <property fmtid="{D5CDD505-2E9C-101B-9397-08002B2CF9AE}" pid="354" name="FSC#SKPUPP@103.500:pupp_nazov_ulohy">
    <vt:lpwstr/>
  </property>
  <property fmtid="{D5CDD505-2E9C-101B-9397-08002B2CF9AE}" pid="355" name="FSC#SKPUPP@103.500:pupp_cislo_ulohy">
    <vt:lpwstr/>
  </property>
  <property fmtid="{D5CDD505-2E9C-101B-9397-08002B2CF9AE}" pid="356" name="FSC#SKPUPP@103.500:pupp_riesitel_ulohy">
    <vt:lpwstr/>
  </property>
  <property fmtid="{D5CDD505-2E9C-101B-9397-08002B2CF9AE}" pid="357" name="FSC#SKPUPP@103.500:pupp_vybavit_ulohy">
    <vt:lpwstr/>
  </property>
  <property fmtid="{D5CDD505-2E9C-101B-9397-08002B2CF9AE}" pid="358" name="FSC#SKPUPP@103.500:pupp_orgutvar">
    <vt:lpwstr/>
  </property>
  <property fmtid="{D5CDD505-2E9C-101B-9397-08002B2CF9AE}" pid="359" name="FSC#COOELAK@1.1001:Subject">
    <vt:lpwstr>TEPLO 2023 Komárno - Com therm</vt:lpwstr>
  </property>
  <property fmtid="{D5CDD505-2E9C-101B-9397-08002B2CF9AE}" pid="360" name="FSC#COOELAK@1.1001:FileReference">
    <vt:lpwstr>15166-2023</vt:lpwstr>
  </property>
  <property fmtid="{D5CDD505-2E9C-101B-9397-08002B2CF9AE}" pid="361" name="FSC#COOELAK@1.1001:FileRefYear">
    <vt:lpwstr>2023</vt:lpwstr>
  </property>
  <property fmtid="{D5CDD505-2E9C-101B-9397-08002B2CF9AE}" pid="362" name="FSC#COOELAK@1.1001:FileRefOrdinal">
    <vt:lpwstr>15166</vt:lpwstr>
  </property>
  <property fmtid="{D5CDD505-2E9C-101B-9397-08002B2CF9AE}" pid="363" name="FSC#COOELAK@1.1001:FileRefOU">
    <vt:lpwstr>4130</vt:lpwstr>
  </property>
  <property fmtid="{D5CDD505-2E9C-101B-9397-08002B2CF9AE}" pid="364" name="FSC#COOELAK@1.1001:Organization">
    <vt:lpwstr/>
  </property>
  <property fmtid="{D5CDD505-2E9C-101B-9397-08002B2CF9AE}" pid="365" name="FSC#COOELAK@1.1001:Owner">
    <vt:lpwstr>wsmhpzpness</vt:lpwstr>
  </property>
  <property fmtid="{D5CDD505-2E9C-101B-9397-08002B2CF9AE}" pid="366" name="FSC#COOELAK@1.1001:OwnerExtension">
    <vt:lpwstr/>
  </property>
  <property fmtid="{D5CDD505-2E9C-101B-9397-08002B2CF9AE}" pid="367" name="FSC#COOELAK@1.1001:OwnerFaxExtension">
    <vt:lpwstr/>
  </property>
  <property fmtid="{D5CDD505-2E9C-101B-9397-08002B2CF9AE}" pid="368" name="FSC#COOELAK@1.1001:DispatchedBy">
    <vt:lpwstr/>
  </property>
  <property fmtid="{D5CDD505-2E9C-101B-9397-08002B2CF9AE}" pid="369" name="FSC#COOELAK@1.1001:DispatchedAt">
    <vt:lpwstr/>
  </property>
  <property fmtid="{D5CDD505-2E9C-101B-9397-08002B2CF9AE}" pid="370" name="FSC#COOELAK@1.1001:ApprovedBy">
    <vt:lpwstr/>
  </property>
  <property fmtid="{D5CDD505-2E9C-101B-9397-08002B2CF9AE}" pid="371" name="FSC#COOELAK@1.1001:ApprovedAt">
    <vt:lpwstr/>
  </property>
  <property fmtid="{D5CDD505-2E9C-101B-9397-08002B2CF9AE}" pid="372" name="FSC#COOELAK@1.1001:Department">
    <vt:lpwstr>Administration (System)</vt:lpwstr>
  </property>
  <property fmtid="{D5CDD505-2E9C-101B-9397-08002B2CF9AE}" pid="373" name="FSC#COOELAK@1.1001:CreatedAt">
    <vt:lpwstr>12.01.2023</vt:lpwstr>
  </property>
  <property fmtid="{D5CDD505-2E9C-101B-9397-08002B2CF9AE}" pid="374" name="FSC#COOELAK@1.1001:OU">
    <vt:lpwstr>2030 (Odbor hospodárskej správy)</vt:lpwstr>
  </property>
  <property fmtid="{D5CDD505-2E9C-101B-9397-08002B2CF9AE}" pid="375" name="FSC#COOELAK@1.1001:Priority">
    <vt:lpwstr> ()</vt:lpwstr>
  </property>
  <property fmtid="{D5CDD505-2E9C-101B-9397-08002B2CF9AE}" pid="376" name="FSC#COOELAK@1.1001:ObjBarCode">
    <vt:lpwstr>*COO.2163.100.14.10567772*</vt:lpwstr>
  </property>
  <property fmtid="{D5CDD505-2E9C-101B-9397-08002B2CF9AE}" pid="377" name="FSC#COOELAK@1.1001:RefBarCode">
    <vt:lpwstr>*COO.2163.100.14.10567848*</vt:lpwstr>
  </property>
  <property fmtid="{D5CDD505-2E9C-101B-9397-08002B2CF9AE}" pid="378" name="FSC#COOELAK@1.1001:FileRefBarCode">
    <vt:lpwstr>*15166-2023*</vt:lpwstr>
  </property>
  <property fmtid="{D5CDD505-2E9C-101B-9397-08002B2CF9AE}" pid="379" name="FSC#COOELAK@1.1001:ExternalRef">
    <vt:lpwstr/>
  </property>
  <property fmtid="{D5CDD505-2E9C-101B-9397-08002B2CF9AE}" pid="380" name="FSC#COOELAK@1.1001:IncomingNumber">
    <vt:lpwstr/>
  </property>
  <property fmtid="{D5CDD505-2E9C-101B-9397-08002B2CF9AE}" pid="381" name="FSC#COOELAK@1.1001:IncomingSubject">
    <vt:lpwstr>Žiadosť o dodtáciu na teplo za rok 2023</vt:lpwstr>
  </property>
  <property fmtid="{D5CDD505-2E9C-101B-9397-08002B2CF9AE}" pid="382" name="FSC#COOELAK@1.1001:ProcessResponsible">
    <vt:lpwstr/>
  </property>
  <property fmtid="{D5CDD505-2E9C-101B-9397-08002B2CF9AE}" pid="383" name="FSC#COOELAK@1.1001:ProcessResponsiblePhone">
    <vt:lpwstr/>
  </property>
  <property fmtid="{D5CDD505-2E9C-101B-9397-08002B2CF9AE}" pid="384" name="FSC#COOELAK@1.1001:ProcessResponsibleMail">
    <vt:lpwstr/>
  </property>
  <property fmtid="{D5CDD505-2E9C-101B-9397-08002B2CF9AE}" pid="385" name="FSC#COOELAK@1.1001:ProcessResponsibleFax">
    <vt:lpwstr/>
  </property>
  <property fmtid="{D5CDD505-2E9C-101B-9397-08002B2CF9AE}" pid="386" name="FSC#COOELAK@1.1001:ApproverFirstName">
    <vt:lpwstr/>
  </property>
  <property fmtid="{D5CDD505-2E9C-101B-9397-08002B2CF9AE}" pid="387" name="FSC#COOELAK@1.1001:ApproverSurName">
    <vt:lpwstr/>
  </property>
  <property fmtid="{D5CDD505-2E9C-101B-9397-08002B2CF9AE}" pid="388" name="FSC#COOELAK@1.1001:ApproverTitle">
    <vt:lpwstr/>
  </property>
  <property fmtid="{D5CDD505-2E9C-101B-9397-08002B2CF9AE}" pid="389" name="FSC#COOELAK@1.1001:ExternalDate">
    <vt:lpwstr/>
  </property>
  <property fmtid="{D5CDD505-2E9C-101B-9397-08002B2CF9AE}" pid="390" name="FSC#COOELAK@1.1001:SettlementApprovedAt">
    <vt:lpwstr/>
  </property>
  <property fmtid="{D5CDD505-2E9C-101B-9397-08002B2CF9AE}" pid="391" name="FSC#COOELAK@1.1001:BaseNumber">
    <vt:lpwstr>M 29</vt:lpwstr>
  </property>
  <property fmtid="{D5CDD505-2E9C-101B-9397-08002B2CF9AE}" pid="392" name="FSC#COOELAK@1.1001:CurrentUserRolePos">
    <vt:lpwstr>referent 3</vt:lpwstr>
  </property>
  <property fmtid="{D5CDD505-2E9C-101B-9397-08002B2CF9AE}" pid="393" name="FSC#COOELAK@1.1001:CurrentUserEmail">
    <vt:lpwstr>miroslav.fargas@mhsr.sk</vt:lpwstr>
  </property>
  <property fmtid="{D5CDD505-2E9C-101B-9397-08002B2CF9AE}" pid="394" name="FSC#ELAKGOV@1.1001:PersonalSubjGender">
    <vt:lpwstr/>
  </property>
  <property fmtid="{D5CDD505-2E9C-101B-9397-08002B2CF9AE}" pid="395" name="FSC#ELAKGOV@1.1001:PersonalSubjFirstName">
    <vt:lpwstr/>
  </property>
  <property fmtid="{D5CDD505-2E9C-101B-9397-08002B2CF9AE}" pid="396" name="FSC#ELAKGOV@1.1001:PersonalSubjSurName">
    <vt:lpwstr/>
  </property>
  <property fmtid="{D5CDD505-2E9C-101B-9397-08002B2CF9AE}" pid="397" name="FSC#ELAKGOV@1.1001:PersonalSubjSalutation">
    <vt:lpwstr/>
  </property>
  <property fmtid="{D5CDD505-2E9C-101B-9397-08002B2CF9AE}" pid="398" name="FSC#ELAKGOV@1.1001:PersonalSubjAddress">
    <vt:lpwstr/>
  </property>
  <property fmtid="{D5CDD505-2E9C-101B-9397-08002B2CF9AE}" pid="399" name="FSC#ATSTATECFG@1.1001:Office">
    <vt:lpwstr/>
  </property>
  <property fmtid="{D5CDD505-2E9C-101B-9397-08002B2CF9AE}" pid="400" name="FSC#ATSTATECFG@1.1001:Agent">
    <vt:lpwstr>Ing. Miroslav Petrus</vt:lpwstr>
  </property>
  <property fmtid="{D5CDD505-2E9C-101B-9397-08002B2CF9AE}" pid="401" name="FSC#ATSTATECFG@1.1001:AgentPhone">
    <vt:lpwstr/>
  </property>
  <property fmtid="{D5CDD505-2E9C-101B-9397-08002B2CF9AE}" pid="402" name="FSC#ATSTATECFG@1.1001:DepartmentFax">
    <vt:lpwstr/>
  </property>
  <property fmtid="{D5CDD505-2E9C-101B-9397-08002B2CF9AE}" pid="403" name="FSC#ATSTATECFG@1.1001:DepartmentEmail">
    <vt:lpwstr/>
  </property>
  <property fmtid="{D5CDD505-2E9C-101B-9397-08002B2CF9AE}" pid="404" name="FSC#ATSTATECFG@1.1001:SubfileDate">
    <vt:lpwstr>12.01.2023</vt:lpwstr>
  </property>
  <property fmtid="{D5CDD505-2E9C-101B-9397-08002B2CF9AE}" pid="405" name="FSC#ATSTATECFG@1.1001:SubfileSubject">
    <vt:lpwstr>Žiadosť o dodtáciu na teplo za rok 2023</vt:lpwstr>
  </property>
  <property fmtid="{D5CDD505-2E9C-101B-9397-08002B2CF9AE}" pid="406" name="FSC#ATSTATECFG@1.1001:DepartmentZipCode">
    <vt:lpwstr/>
  </property>
  <property fmtid="{D5CDD505-2E9C-101B-9397-08002B2CF9AE}" pid="407" name="FSC#ATSTATECFG@1.1001:DepartmentCountry">
    <vt:lpwstr/>
  </property>
  <property fmtid="{D5CDD505-2E9C-101B-9397-08002B2CF9AE}" pid="408" name="FSC#ATSTATECFG@1.1001:DepartmentCity">
    <vt:lpwstr/>
  </property>
  <property fmtid="{D5CDD505-2E9C-101B-9397-08002B2CF9AE}" pid="409" name="FSC#ATSTATECFG@1.1001:DepartmentStreet">
    <vt:lpwstr/>
  </property>
  <property fmtid="{D5CDD505-2E9C-101B-9397-08002B2CF9AE}" pid="410" name="FSC#ATSTATECFG@1.1001:DepartmentDVR">
    <vt:lpwstr/>
  </property>
  <property fmtid="{D5CDD505-2E9C-101B-9397-08002B2CF9AE}" pid="411" name="FSC#ATSTATECFG@1.1001:DepartmentUID">
    <vt:lpwstr/>
  </property>
  <property fmtid="{D5CDD505-2E9C-101B-9397-08002B2CF9AE}" pid="412" name="FSC#ATSTATECFG@1.1001:SubfileReference">
    <vt:lpwstr/>
  </property>
  <property fmtid="{D5CDD505-2E9C-101B-9397-08002B2CF9AE}" pid="413" name="FSC#ATSTATECFG@1.1001:Clause">
    <vt:lpwstr/>
  </property>
  <property fmtid="{D5CDD505-2E9C-101B-9397-08002B2CF9AE}" pid="414" name="FSC#ATSTATECFG@1.1001:ApprovedSignature">
    <vt:lpwstr/>
  </property>
  <property fmtid="{D5CDD505-2E9C-101B-9397-08002B2CF9AE}" pid="415" name="FSC#ATSTATECFG@1.1001:BankAccount">
    <vt:lpwstr/>
  </property>
  <property fmtid="{D5CDD505-2E9C-101B-9397-08002B2CF9AE}" pid="416" name="FSC#ATSTATECFG@1.1001:BankAccountOwner">
    <vt:lpwstr/>
  </property>
  <property fmtid="{D5CDD505-2E9C-101B-9397-08002B2CF9AE}" pid="417" name="FSC#ATSTATECFG@1.1001:BankInstitute">
    <vt:lpwstr/>
  </property>
  <property fmtid="{D5CDD505-2E9C-101B-9397-08002B2CF9AE}" pid="418" name="FSC#ATSTATECFG@1.1001:BankAccountID">
    <vt:lpwstr/>
  </property>
  <property fmtid="{D5CDD505-2E9C-101B-9397-08002B2CF9AE}" pid="419" name="FSC#ATSTATECFG@1.1001:BankAccountIBAN">
    <vt:lpwstr/>
  </property>
  <property fmtid="{D5CDD505-2E9C-101B-9397-08002B2CF9AE}" pid="420" name="FSC#ATSTATECFG@1.1001:BankAccountBIC">
    <vt:lpwstr/>
  </property>
  <property fmtid="{D5CDD505-2E9C-101B-9397-08002B2CF9AE}" pid="421" name="FSC#ATSTATECFG@1.1001:BankName">
    <vt:lpwstr/>
  </property>
  <property fmtid="{D5CDD505-2E9C-101B-9397-08002B2CF9AE}" pid="422" name="FSC#COOELAK@1.1001:ObjectAddressees">
    <vt:lpwstr>COM-THERM, SPOL. S R.O., MILETIČOVA 55/0 , 821 09 BRATISLAVA</vt:lpwstr>
  </property>
  <property fmtid="{D5CDD505-2E9C-101B-9397-08002B2CF9AE}" pid="423" name="FSC#SKCONV@103.510:docname">
    <vt:lpwstr/>
  </property>
  <property fmtid="{D5CDD505-2E9C-101B-9397-08002B2CF9AE}" pid="424" name="FSC#COOSYSTEM@1.1:Container">
    <vt:lpwstr>COO.2163.100.14.10567772</vt:lpwstr>
  </property>
  <property fmtid="{D5CDD505-2E9C-101B-9397-08002B2CF9AE}" pid="425" name="FSC#FSCFOLIO@1.1001:docpropproject">
    <vt:lpwstr/>
  </property>
</Properties>
</file>