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RIOFO+U1Rpf/XVh9s4MPg9iWRtxcIFM7W0dpAISJ3vjrTfpeomBCG5J2YRfMZSvKVsKXRqMR6LNOu2m+Qemfnw==" workbookSaltValue="xvNxVLKe+idelXP8KhVAlg==" workbookSpinCount="100000" lockStructure="1"/>
  <bookViews>
    <workbookView xWindow="0" yWindow="0" windowWidth="28800" windowHeight="11700"/>
  </bookViews>
  <sheets>
    <sheet name="Dodávateľ " sheetId="1" r:id="rId1"/>
    <sheet name="Informacia SOP - domácnosti" sheetId="4" state="hidden" r:id="rId2"/>
    <sheet name="Okresy" sheetId="5" state="hidden" r:id="rId3"/>
    <sheet name="Output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15" i="4"/>
  <c r="J14" i="4"/>
  <c r="J13" i="4"/>
  <c r="J12" i="4"/>
  <c r="J11" i="4"/>
  <c r="J10" i="4"/>
  <c r="J9" i="4"/>
  <c r="J16" i="4"/>
  <c r="AG2" i="6" s="1"/>
  <c r="AH2" i="6" s="1"/>
  <c r="AF2" i="6"/>
  <c r="I16" i="4"/>
  <c r="H8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82" i="1" l="1"/>
  <c r="E81" i="1"/>
  <c r="E80" i="1"/>
  <c r="E79" i="1"/>
  <c r="E78" i="1"/>
  <c r="E77" i="1"/>
  <c r="E76" i="1"/>
  <c r="E75" i="1"/>
  <c r="AE2" i="6" l="1"/>
  <c r="AD2" i="6"/>
  <c r="AC2" i="6"/>
  <c r="AB2" i="6"/>
  <c r="AA2" i="6"/>
  <c r="Z2" i="6"/>
  <c r="Y2" i="6"/>
  <c r="X2" i="6"/>
  <c r="W2" i="6"/>
  <c r="M2" i="6"/>
  <c r="J2" i="6"/>
  <c r="I2" i="6"/>
  <c r="H2" i="6"/>
  <c r="G2" i="6"/>
  <c r="F2" i="6"/>
  <c r="E2" i="6"/>
  <c r="D2" i="6"/>
  <c r="C2" i="6"/>
  <c r="B2" i="6"/>
  <c r="B99" i="1"/>
  <c r="AI2" i="6" s="1"/>
  <c r="F9" i="4" l="1"/>
  <c r="H9" i="4" s="1"/>
  <c r="P2" i="6" s="1"/>
  <c r="F10" i="4"/>
  <c r="H10" i="4" s="1"/>
  <c r="Q2" i="6" s="1"/>
  <c r="F11" i="4"/>
  <c r="H11" i="4" s="1"/>
  <c r="R2" i="6" s="1"/>
  <c r="F12" i="4"/>
  <c r="H12" i="4" s="1"/>
  <c r="S2" i="6" s="1"/>
  <c r="F13" i="4"/>
  <c r="H13" i="4" s="1"/>
  <c r="T2" i="6" s="1"/>
  <c r="F14" i="4"/>
  <c r="H14" i="4" s="1"/>
  <c r="U2" i="6" s="1"/>
  <c r="F15" i="4"/>
  <c r="H15" i="4" s="1"/>
  <c r="V2" i="6" s="1"/>
  <c r="F8" i="4"/>
  <c r="O2" i="6" s="1"/>
  <c r="G16" i="4" l="1"/>
  <c r="H16" i="4"/>
  <c r="N2" i="6" s="1"/>
</calcChain>
</file>

<file path=xl/comments1.xml><?xml version="1.0" encoding="utf-8"?>
<comments xmlns="http://schemas.openxmlformats.org/spreadsheetml/2006/main">
  <authors>
    <author>Autor</author>
  </authors>
  <commentList>
    <comment ref="C7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7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<sst xmlns="http://schemas.openxmlformats.org/spreadsheetml/2006/main" count="227" uniqueCount="193">
  <si>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</si>
  <si>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</si>
  <si>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</si>
  <si>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</si>
  <si>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</si>
  <si>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</si>
  <si>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</si>
  <si>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</si>
  <si>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</si>
  <si>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</si>
  <si>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</si>
  <si>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</si>
  <si>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</si>
  <si>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</si>
  <si>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</si>
  <si>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</si>
  <si>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</si>
  <si>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</si>
  <si>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</si>
  <si>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</si>
  <si>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 xml:space="preserve">Číslo cenového rozhodnutia </t>
  </si>
  <si>
    <t>SPOLU za dodávateľa:</t>
  </si>
  <si>
    <t>D8</t>
  </si>
  <si>
    <t>D7</t>
  </si>
  <si>
    <t>D6</t>
  </si>
  <si>
    <t>D5</t>
  </si>
  <si>
    <t>D4</t>
  </si>
  <si>
    <t>D3</t>
  </si>
  <si>
    <t>D2</t>
  </si>
  <si>
    <t>D1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</si>
  <si>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podľa rozhodnutia ÚRSO na rok 2023 (€/kWh)</t>
    </r>
  </si>
  <si>
    <t>Cenové rozhodnutie zo dňa</t>
  </si>
  <si>
    <t>Cenové rozhodnutie ÚRSO na rok 2023</t>
  </si>
  <si>
    <t>Tarify</t>
  </si>
  <si>
    <t>Dodávateľ plynu:</t>
  </si>
  <si>
    <t>Dátum:</t>
  </si>
  <si>
    <t>Priezvisko:</t>
  </si>
  <si>
    <t>Meno: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</si>
  <si>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(€/kWh)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</si>
  <si>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(€/kWh) </t>
    </r>
  </si>
  <si>
    <r>
      <t>Kompenzácia za dodávku ZP pre DOM = všeobecná definícia = rozdiel medzi 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schválenou ÚRSO podľa vyhlášky (rozhodnutie ÚRSO) a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na určenie ceny pre DOM (15% navýšenie SOP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 </t>
    </r>
    <r>
      <rPr>
        <b/>
        <sz val="11"/>
        <color theme="1"/>
        <rFont val="Calibri"/>
        <family val="2"/>
        <charset val="238"/>
        <scheme val="minor"/>
      </rPr>
      <t>voči cenám z rozhodnutia na rok 2022). Podklady pre výpočet: PDS (kumulatívne spotreby podľa taríf), ceny ÚRSO podľa taríf a vyhlášky; ceny VHZ: dodávatelia</t>
    </r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</si>
  <si>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</si>
  <si>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</si>
  <si>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</si>
  <si>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 xml:space="preserve">Potvrdzujem, že spoločnosť je zapísaná do regfistra partnerov verjného sektora </t>
  </si>
  <si>
    <t>Zvoliť možnosť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</si>
  <si>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</si>
  <si>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</si>
  <si>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</si>
  <si>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</si>
  <si>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</si>
  <si>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</si>
  <si>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</si>
  <si>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</si>
  <si>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</si>
  <si>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</si>
  <si>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</si>
  <si>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</si>
  <si>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</si>
  <si>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</si>
  <si>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</si>
  <si>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</si>
  <si>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</si>
  <si>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</si>
  <si>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</si>
  <si>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</si>
  <si>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</si>
  <si>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</si>
  <si>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</si>
  <si>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</si>
  <si>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</si>
  <si>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</si>
  <si>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</si>
  <si>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</si>
  <si>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</si>
  <si>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</si>
  <si>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</si>
  <si>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</si>
  <si>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</si>
  <si>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</si>
  <si>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</si>
  <si>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</si>
  <si>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</si>
  <si>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</si>
  <si>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</si>
  <si>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</si>
  <si>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</si>
  <si>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</si>
  <si>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</si>
  <si>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</si>
  <si>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</si>
  <si>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</si>
  <si>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</si>
  <si>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</si>
  <si>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</si>
  <si>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</si>
  <si>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</si>
  <si>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</si>
  <si>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</si>
  <si>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</si>
  <si>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</si>
  <si>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</si>
  <si>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</si>
  <si>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</si>
  <si>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</si>
  <si>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</si>
  <si>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</si>
  <si>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</si>
  <si>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</si>
  <si>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</si>
  <si>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</si>
  <si>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</si>
  <si>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</si>
  <si>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</si>
  <si>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</si>
  <si>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</si>
  <si>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</si>
  <si>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</si>
  <si>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</si>
  <si>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</si>
  <si>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</si>
  <si>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</si>
  <si>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</si>
  <si>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</si>
  <si>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</si>
  <si>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</si>
  <si>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</si>
  <si>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</si>
  <si>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</si>
  <si>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mám vysporiadané vťahy so štátnym rozpočtom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</si>
  <si>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</si>
  <si>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</si>
  <si>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 xml:space="preserve">predpokladaná kumulatívna spotreba podľa taríf na ....... 2023 (kWh)
</t>
  </si>
  <si>
    <t>Vyhlasujem, že údaje uvedené v žiadosti, vrátane údajov pre výpočet kompenzácie, sú pravdivé, presné a úplné a spĺňam podmienky pre kompenzácie stanovené v Nariadení vlády č. 19/2023 Z.z.</t>
  </si>
  <si>
    <t xml:space="preserve">výška prvej platby (70%) na kompenzáciu na .......2023
(eur) 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</si>
  <si>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</si>
  <si>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</si>
  <si>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</si>
  <si>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</si>
  <si>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</si>
  <si>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</si>
  <si>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</si>
  <si>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</si>
  <si>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</si>
  <si>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</si>
  <si>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</si>
  <si>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</si>
  <si>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</si>
  <si>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</si>
  <si>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</si>
  <si>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</si>
  <si>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</si>
  <si>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</si>
  <si>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</si>
  <si>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</si>
  <si>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</si>
  <si>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spisu Fabasoft</t>
  </si>
  <si>
    <t>IČ DPH</t>
  </si>
  <si>
    <t>Variabilný symbol</t>
  </si>
  <si>
    <t>Ekonomická klasifikácia</t>
  </si>
  <si>
    <t>Číslo cenového rozhodnutia URSO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</si>
  <si>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</si>
  <si>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</si>
  <si>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</si>
  <si>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</si>
  <si>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</si>
  <si>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</si>
  <si>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</si>
  <si>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Predpokladaná kumulatívna spotreba za mesiac</t>
  </si>
  <si>
    <t>Predpokladaná spotreba za mesiac - D1</t>
  </si>
  <si>
    <t>Predpokladaná spotreba za mesiac - D2</t>
  </si>
  <si>
    <t>Predpokladaná spotreba za mesiac - D3</t>
  </si>
  <si>
    <t>Predpokladaná spotreba za mesiac - D4</t>
  </si>
  <si>
    <t>Predpokladaná spotreba za mesiac - D5</t>
  </si>
  <si>
    <t>Predpokladaná spotreba za mesiac - D6</t>
  </si>
  <si>
    <t>Predpokladaná spotreba za mesiac - D7</t>
  </si>
  <si>
    <t>Predpokladaná spotreba za mesiac - D8</t>
  </si>
  <si>
    <t>Údaje o spotrebe</t>
  </si>
  <si>
    <t>Nameraná spotreba /(kWh)</t>
  </si>
  <si>
    <t>Skutočná kompenzácia (eur)</t>
  </si>
  <si>
    <t>Nameraná spotreba</t>
  </si>
  <si>
    <t>Doplatok rozdielu</t>
  </si>
  <si>
    <t>Skutočná kompenzácia</t>
  </si>
  <si>
    <t>Preddavok za mesiac</t>
  </si>
  <si>
    <t>Preddavok za mesiac - D1</t>
  </si>
  <si>
    <t>Preddavok za mesiac - D2</t>
  </si>
  <si>
    <t>Preddavok za mesiac - D3</t>
  </si>
  <si>
    <t>Preddavok za mesiac - D4</t>
  </si>
  <si>
    <t>Preddavok za mesiac - D5</t>
  </si>
  <si>
    <t>Preddavok za mesiac - D6</t>
  </si>
  <si>
    <t>Preddavok za mesiac - D7</t>
  </si>
  <si>
    <t>Preddavok za mesiac - D8</t>
  </si>
  <si>
    <t>Registračný formulár k poskytnutiu kompenzacie v súvislosti s dodávkou plynu pre odberateľov plynu v domácnosti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</si>
</sst>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1" fillId="0" borderId="0"/>
  </cellStyleXfs>
  <cellXfs count="101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4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2" fillId="0" borderId="0" xfId="1"/>
    <xf numFmtId="0" fontId="16" fillId="0" borderId="0" xfId="1" applyFont="1"/>
    <xf numFmtId="164" fontId="17" fillId="0" borderId="0" xfId="2" applyNumberFormat="1" applyFont="1"/>
    <xf numFmtId="0" fontId="18" fillId="0" borderId="0" xfId="1" applyFont="1"/>
    <xf numFmtId="0" fontId="17" fillId="0" borderId="0" xfId="1" applyFont="1"/>
    <xf numFmtId="0" fontId="20" fillId="0" borderId="0" xfId="1" applyFont="1" applyAlignment="1">
      <alignment horizontal="center" wrapText="1"/>
    </xf>
    <xf numFmtId="0" fontId="0" fillId="6" borderId="0" xfId="0" applyFill="1" applyProtection="1">
      <protection locked="0"/>
    </xf>
    <xf numFmtId="0" fontId="0" fillId="6" borderId="1" xfId="0" applyFill="1" applyBorder="1" applyProtection="1"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1" fillId="0" borderId="0" xfId="0" applyFont="1"/>
    <xf numFmtId="0" fontId="7" fillId="6" borderId="1" xfId="0" applyFont="1" applyFill="1" applyBorder="1" applyProtection="1">
      <protection locked="0"/>
    </xf>
    <xf numFmtId="0" fontId="15" fillId="0" borderId="0" xfId="3" applyNumberFormat="1" applyFont="1" applyFill="1" applyBorder="1" applyAlignment="1" applyProtection="1"/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6" borderId="1" xfId="0" applyFont="1" applyFill="1" applyBorder="1" applyProtection="1">
      <protection locked="0"/>
    </xf>
    <xf numFmtId="0" fontId="22" fillId="0" borderId="0" xfId="0" applyFont="1" applyFill="1"/>
    <xf numFmtId="0" fontId="12" fillId="0" borderId="0" xfId="0" applyFont="1" applyFill="1" applyBorder="1"/>
    <xf numFmtId="0" fontId="25" fillId="8" borderId="6" xfId="0" applyNumberFormat="1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2" fontId="25" fillId="8" borderId="6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2" fillId="6" borderId="6" xfId="1" applyFill="1" applyBorder="1" applyProtection="1">
      <protection locked="0"/>
    </xf>
    <xf numFmtId="0" fontId="2" fillId="6" borderId="6" xfId="1" applyFill="1" applyBorder="1" applyAlignment="1" applyProtection="1">
      <alignment horizontal="center"/>
      <protection locked="0"/>
    </xf>
    <xf numFmtId="0" fontId="2" fillId="5" borderId="6" xfId="1" applyFill="1" applyBorder="1" applyAlignment="1">
      <alignment horizontal="center"/>
    </xf>
    <xf numFmtId="165" fontId="2" fillId="6" borderId="6" xfId="1" applyNumberFormat="1" applyFill="1" applyBorder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/>
    <xf numFmtId="0" fontId="2" fillId="5" borderId="11" xfId="1" applyFill="1" applyBorder="1" applyAlignment="1">
      <alignment horizontal="center"/>
    </xf>
    <xf numFmtId="0" fontId="4" fillId="0" borderId="12" xfId="1" applyFont="1" applyBorder="1"/>
    <xf numFmtId="0" fontId="2" fillId="6" borderId="13" xfId="1" applyFill="1" applyBorder="1" applyProtection="1">
      <protection locked="0"/>
    </xf>
    <xf numFmtId="0" fontId="2" fillId="6" borderId="13" xfId="1" applyFill="1" applyBorder="1" applyAlignment="1" applyProtection="1">
      <alignment horizontal="center"/>
      <protection locked="0"/>
    </xf>
    <xf numFmtId="0" fontId="2" fillId="5" borderId="14" xfId="1" applyFill="1" applyBorder="1" applyAlignment="1">
      <alignment horizontal="center"/>
    </xf>
    <xf numFmtId="0" fontId="4" fillId="0" borderId="0" xfId="1" applyFont="1" applyAlignment="1">
      <alignment vertical="top"/>
    </xf>
    <xf numFmtId="0" fontId="11" fillId="0" borderId="0" xfId="1" applyFont="1" applyAlignment="1">
      <alignment vertical="top"/>
    </xf>
    <xf numFmtId="164" fontId="0" fillId="7" borderId="6" xfId="2" applyNumberFormat="1" applyFont="1" applyFill="1" applyBorder="1"/>
    <xf numFmtId="164" fontId="0" fillId="4" borderId="6" xfId="2" applyNumberFormat="1" applyFont="1" applyFill="1" applyBorder="1"/>
    <xf numFmtId="0" fontId="11" fillId="10" borderId="6" xfId="1" applyFont="1" applyFill="1" applyBorder="1" applyAlignment="1">
      <alignment vertical="top"/>
    </xf>
    <xf numFmtId="0" fontId="2" fillId="5" borderId="13" xfId="1" applyFill="1" applyBorder="1" applyAlignment="1">
      <alignment horizontal="center"/>
    </xf>
    <xf numFmtId="164" fontId="0" fillId="7" borderId="13" xfId="2" applyNumberFormat="1" applyFont="1" applyFill="1" applyBorder="1"/>
    <xf numFmtId="164" fontId="0" fillId="4" borderId="13" xfId="2" applyNumberFormat="1" applyFont="1" applyFill="1" applyBorder="1"/>
    <xf numFmtId="0" fontId="11" fillId="10" borderId="13" xfId="1" applyFont="1" applyFill="1" applyBorder="1" applyAlignment="1">
      <alignment vertical="top"/>
    </xf>
    <xf numFmtId="0" fontId="2" fillId="5" borderId="15" xfId="1" applyFill="1" applyBorder="1" applyAlignment="1">
      <alignment horizontal="center"/>
    </xf>
    <xf numFmtId="164" fontId="0" fillId="7" borderId="15" xfId="2" applyNumberFormat="1" applyFont="1" applyFill="1" applyBorder="1"/>
    <xf numFmtId="164" fontId="0" fillId="4" borderId="15" xfId="2" applyNumberFormat="1" applyFont="1" applyFill="1" applyBorder="1"/>
    <xf numFmtId="0" fontId="11" fillId="10" borderId="15" xfId="1" applyFont="1" applyFill="1" applyBorder="1" applyAlignment="1">
      <alignment vertical="top"/>
    </xf>
    <xf numFmtId="0" fontId="2" fillId="11" borderId="16" xfId="1" applyFill="1" applyBorder="1" applyAlignment="1">
      <alignment vertical="top"/>
    </xf>
    <xf numFmtId="0" fontId="4" fillId="11" borderId="4" xfId="1" applyFont="1" applyFill="1" applyBorder="1" applyAlignment="1">
      <alignment vertical="top"/>
    </xf>
    <xf numFmtId="0" fontId="2" fillId="6" borderId="17" xfId="1" applyFill="1" applyBorder="1" applyProtection="1">
      <protection locked="0"/>
    </xf>
    <xf numFmtId="0" fontId="4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vertical="top"/>
    </xf>
    <xf numFmtId="0" fontId="4" fillId="7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8" xfId="1" applyFont="1" applyBorder="1"/>
    <xf numFmtId="0" fontId="4" fillId="0" borderId="19" xfId="1" applyFont="1" applyBorder="1"/>
    <xf numFmtId="0" fontId="4" fillId="0" borderId="20" xfId="1" applyFont="1" applyBorder="1"/>
    <xf numFmtId="0" fontId="2" fillId="6" borderId="7" xfId="1" applyFill="1" applyBorder="1" applyProtection="1">
      <protection locked="0"/>
    </xf>
    <xf numFmtId="0" fontId="2" fillId="6" borderId="21" xfId="1" applyFill="1" applyBorder="1" applyProtection="1">
      <protection locked="0"/>
    </xf>
    <xf numFmtId="0" fontId="2" fillId="6" borderId="22" xfId="1" applyFill="1" applyBorder="1" applyProtection="1">
      <protection locked="0"/>
    </xf>
    <xf numFmtId="0" fontId="2" fillId="6" borderId="23" xfId="1" applyFill="1" applyBorder="1" applyProtection="1">
      <protection locked="0"/>
    </xf>
    <xf numFmtId="0" fontId="2" fillId="6" borderId="24" xfId="1" applyFill="1" applyBorder="1" applyProtection="1">
      <protection locked="0"/>
    </xf>
    <xf numFmtId="0" fontId="2" fillId="11" borderId="9" xfId="1" applyFill="1" applyBorder="1" applyAlignment="1">
      <alignment vertical="top"/>
    </xf>
    <xf numFmtId="0" fontId="2" fillId="11" borderId="25" xfId="1" applyFill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2" fillId="0" borderId="0" xfId="1" applyAlignment="1">
      <alignment horizontal="left"/>
    </xf>
  </cellXfs>
  <cellStyles count="4">
    <cellStyle name="Čiarka 2" xfId="2"/>
    <cellStyle name="Normálna" xfId="0" builtinId="0"/>
    <cellStyle name="Normálna 2" xfId="1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zoomScale="80" zoomScaleNormal="80" workbookViewId="0">
      <selection activeCell="B6" sqref="B6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91" t="s">
        <v>192</v>
      </c>
      <c r="C1" s="92"/>
      <c r="D1" s="92"/>
      <c r="E1" s="92"/>
      <c r="F1" s="93"/>
    </row>
    <row r="2" spans="1:6" ht="24.95" customHeight="1" x14ac:dyDescent="0.25"/>
    <row r="3" spans="1:6" ht="18.75" x14ac:dyDescent="0.3">
      <c r="A3" s="8" t="s">
        <v>13</v>
      </c>
      <c r="B3" s="8"/>
      <c r="C3" s="8"/>
      <c r="F3" s="3"/>
    </row>
    <row r="4" spans="1:6" x14ac:dyDescent="0.25">
      <c r="B4" s="1"/>
      <c r="F4" s="3"/>
    </row>
    <row r="5" spans="1:6" ht="15.75" thickBot="1" x14ac:dyDescent="0.3">
      <c r="B5" s="2" t="s">
        <v>0</v>
      </c>
      <c r="D5" t="s">
        <v>15</v>
      </c>
      <c r="F5" s="3" t="s">
        <v>19</v>
      </c>
    </row>
    <row r="6" spans="1:6" ht="15" customHeight="1" thickBot="1" x14ac:dyDescent="0.3">
      <c r="B6" s="27"/>
      <c r="D6" s="27"/>
      <c r="F6" s="27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95"/>
      <c r="C9" s="96"/>
      <c r="D9" s="96"/>
      <c r="E9" s="96"/>
      <c r="F9" s="97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95"/>
      <c r="C12" s="96"/>
      <c r="D12" s="96"/>
      <c r="E12" s="96"/>
      <c r="F12" s="97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7"/>
      <c r="D16" s="27"/>
      <c r="F16" s="27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7"/>
      <c r="D19" s="28"/>
      <c r="F19" s="27"/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7"/>
      <c r="D23" s="27"/>
    </row>
    <row r="24" spans="2:6" x14ac:dyDescent="0.25">
      <c r="B24" s="6" t="s">
        <v>17</v>
      </c>
      <c r="D24" s="3"/>
    </row>
    <row r="25" spans="2:6" ht="15" customHeight="1" x14ac:dyDescent="0.25">
      <c r="B25" s="6"/>
      <c r="D25" s="3"/>
      <c r="F25" s="5"/>
    </row>
    <row r="26" spans="2:6" ht="15.75" thickBot="1" x14ac:dyDescent="0.3">
      <c r="B26" s="29" t="s">
        <v>18</v>
      </c>
      <c r="D26" s="3"/>
      <c r="F26" s="5"/>
    </row>
    <row r="27" spans="2:6" ht="15.75" thickBot="1" x14ac:dyDescent="0.3">
      <c r="B27" s="30"/>
      <c r="D27" s="3"/>
      <c r="F27" s="5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95"/>
      <c r="C30" s="96"/>
      <c r="D30" s="96"/>
      <c r="E30" s="96"/>
      <c r="F30" s="97"/>
    </row>
    <row r="31" spans="2:6" x14ac:dyDescent="0.25">
      <c r="B31" s="3"/>
      <c r="C31" s="3"/>
      <c r="D31" s="3"/>
      <c r="E31" s="3"/>
      <c r="F31" s="3"/>
    </row>
    <row r="32" spans="2:6" x14ac:dyDescent="0.25">
      <c r="B32" s="3"/>
      <c r="C32" s="3"/>
      <c r="D32" s="3"/>
      <c r="E32" s="3"/>
      <c r="F32" s="3"/>
    </row>
    <row r="33" spans="1:12" ht="18.75" x14ac:dyDescent="0.3">
      <c r="A33" s="8" t="s">
        <v>32</v>
      </c>
      <c r="B33" s="9"/>
      <c r="C33" s="9"/>
      <c r="D33" s="9"/>
      <c r="E33" s="10"/>
      <c r="F33" s="10"/>
      <c r="G33" s="11"/>
      <c r="H33" s="11"/>
    </row>
    <row r="34" spans="1:12" x14ac:dyDescent="0.25">
      <c r="B34" s="3"/>
      <c r="C34" s="3"/>
      <c r="D34" s="3"/>
      <c r="E34" s="3"/>
      <c r="F34" s="3"/>
    </row>
    <row r="35" spans="1:12" ht="15.75" thickBot="1" x14ac:dyDescent="0.3">
      <c r="B35" s="7" t="s">
        <v>20</v>
      </c>
      <c r="C35" s="3"/>
      <c r="D35" s="3"/>
      <c r="E35" s="3"/>
      <c r="F35" s="3"/>
    </row>
    <row r="36" spans="1:12" ht="15.75" thickBot="1" x14ac:dyDescent="0.3">
      <c r="B36" s="95"/>
      <c r="C36" s="96"/>
      <c r="D36" s="96"/>
      <c r="E36" s="96"/>
      <c r="F36" s="97"/>
    </row>
    <row r="37" spans="1:12" x14ac:dyDescent="0.25">
      <c r="B37" s="3"/>
      <c r="C37" s="3"/>
      <c r="D37" s="3"/>
      <c r="E37" s="3"/>
      <c r="F37" s="3"/>
    </row>
    <row r="38" spans="1:12" ht="15.75" thickBot="1" x14ac:dyDescent="0.3">
      <c r="B38" s="13" t="s">
        <v>31</v>
      </c>
      <c r="C38" s="14"/>
      <c r="D38" s="14"/>
      <c r="E38" s="14"/>
      <c r="F38" s="14"/>
    </row>
    <row r="39" spans="1:12" ht="15.75" thickBot="1" x14ac:dyDescent="0.3">
      <c r="B39" s="95"/>
      <c r="C39" s="96"/>
      <c r="D39" s="96"/>
      <c r="E39" s="96"/>
      <c r="F39" s="97"/>
    </row>
    <row r="40" spans="1:12" x14ac:dyDescent="0.25">
      <c r="B40" s="14"/>
      <c r="C40" s="14"/>
      <c r="D40" s="14"/>
      <c r="E40" s="14"/>
      <c r="F40" s="14"/>
    </row>
    <row r="41" spans="1:12" ht="15.75" x14ac:dyDescent="0.25">
      <c r="A41" s="4"/>
      <c r="B41" s="32" t="s">
        <v>135</v>
      </c>
      <c r="C41" s="15"/>
      <c r="D41" s="15"/>
      <c r="E41" s="15"/>
      <c r="F41" s="16"/>
      <c r="G41" s="12"/>
      <c r="H41" s="12"/>
      <c r="I41" s="12"/>
      <c r="J41" s="4"/>
      <c r="K41" s="4"/>
      <c r="L41" s="33"/>
    </row>
    <row r="42" spans="1:12" ht="15.75" thickBot="1" x14ac:dyDescent="0.3">
      <c r="A42" s="4"/>
      <c r="B42" s="17" t="s">
        <v>136</v>
      </c>
      <c r="C42" s="17"/>
      <c r="D42" s="17" t="s">
        <v>137</v>
      </c>
      <c r="E42" s="17"/>
      <c r="F42" s="18"/>
      <c r="G42" s="4"/>
      <c r="H42" s="4"/>
      <c r="I42" s="4"/>
      <c r="J42" s="4"/>
      <c r="K42" s="4"/>
      <c r="L42" s="33"/>
    </row>
    <row r="43" spans="1:12" ht="15.75" thickBot="1" x14ac:dyDescent="0.3">
      <c r="A43" s="4"/>
      <c r="B43" s="34"/>
      <c r="C43" s="17"/>
      <c r="D43" s="34"/>
      <c r="E43" s="17"/>
      <c r="F43" s="18"/>
      <c r="G43" s="4"/>
      <c r="H43" s="4"/>
      <c r="I43" s="4"/>
      <c r="J43" s="4"/>
      <c r="K43" s="4"/>
      <c r="L43" s="33"/>
    </row>
    <row r="44" spans="1:12" x14ac:dyDescent="0.25">
      <c r="A44" s="4"/>
      <c r="B44" s="35"/>
      <c r="C44" s="17"/>
      <c r="D44" s="36"/>
      <c r="E44" s="17"/>
      <c r="F44" s="18"/>
      <c r="G44" s="4"/>
      <c r="H44" s="4"/>
      <c r="I44" s="4"/>
      <c r="J44" s="4"/>
      <c r="K44" s="4"/>
      <c r="L44" s="33"/>
    </row>
    <row r="45" spans="1:12" ht="15.75" thickBot="1" x14ac:dyDescent="0.3">
      <c r="A45" s="4"/>
      <c r="B45" s="17" t="s">
        <v>138</v>
      </c>
      <c r="C45" s="17"/>
      <c r="D45" s="17" t="s">
        <v>139</v>
      </c>
      <c r="E45" s="17"/>
      <c r="F45" s="18"/>
      <c r="G45" s="4"/>
      <c r="H45" s="4"/>
      <c r="I45" s="4"/>
      <c r="J45" s="4"/>
      <c r="K45" s="4"/>
      <c r="L45" s="33"/>
    </row>
    <row r="46" spans="1:12" ht="15.75" thickBot="1" x14ac:dyDescent="0.3">
      <c r="A46" s="4"/>
      <c r="B46" s="34"/>
      <c r="C46" s="17"/>
      <c r="D46" s="34"/>
      <c r="E46" s="17"/>
      <c r="F46" s="18"/>
      <c r="G46" s="4"/>
      <c r="H46" s="4"/>
      <c r="I46" s="4"/>
      <c r="J46" s="4"/>
      <c r="K46" s="4"/>
      <c r="L46" s="33"/>
    </row>
    <row r="47" spans="1:12" x14ac:dyDescent="0.25">
      <c r="A47" s="4"/>
      <c r="B47" s="35"/>
      <c r="C47" s="17"/>
      <c r="D47" s="36"/>
      <c r="E47" s="17"/>
      <c r="F47" s="18"/>
      <c r="G47" s="4"/>
      <c r="H47" s="4"/>
      <c r="I47" s="4"/>
      <c r="J47" s="4"/>
      <c r="K47" s="4"/>
      <c r="L47" s="33"/>
    </row>
    <row r="48" spans="1:12" ht="15.75" thickBot="1" x14ac:dyDescent="0.3">
      <c r="A48" s="4"/>
      <c r="B48" s="17" t="s">
        <v>140</v>
      </c>
      <c r="C48" s="17"/>
      <c r="D48" s="17" t="s">
        <v>141</v>
      </c>
      <c r="E48" s="17"/>
      <c r="F48" s="18"/>
      <c r="G48" s="4"/>
      <c r="H48" s="4"/>
      <c r="I48" s="4"/>
      <c r="J48" s="4"/>
      <c r="K48" s="4"/>
      <c r="L48" s="33"/>
    </row>
    <row r="49" spans="1:12" ht="15.75" thickBot="1" x14ac:dyDescent="0.3">
      <c r="A49" s="4"/>
      <c r="B49" s="34"/>
      <c r="C49" s="17"/>
      <c r="D49" s="34"/>
      <c r="E49" s="17"/>
      <c r="F49" s="18"/>
      <c r="G49" s="4"/>
      <c r="H49" s="4"/>
      <c r="I49" s="4"/>
      <c r="J49" s="4"/>
      <c r="K49" s="4"/>
      <c r="L49" s="33"/>
    </row>
    <row r="50" spans="1:12" x14ac:dyDescent="0.25">
      <c r="A50" s="4"/>
      <c r="B50" s="35"/>
      <c r="C50" s="17"/>
      <c r="D50" s="36"/>
      <c r="E50" s="17"/>
      <c r="F50" s="18"/>
      <c r="G50" s="4"/>
      <c r="H50" s="4"/>
      <c r="I50" s="4"/>
      <c r="J50" s="4"/>
      <c r="K50" s="4"/>
      <c r="L50" s="33"/>
    </row>
    <row r="51" spans="1:12" ht="15.75" thickBot="1" x14ac:dyDescent="0.3">
      <c r="A51" s="4"/>
      <c r="B51" s="17" t="s">
        <v>142</v>
      </c>
      <c r="C51" s="17"/>
      <c r="D51" s="17" t="s">
        <v>143</v>
      </c>
      <c r="E51" s="17"/>
      <c r="F51" s="18"/>
      <c r="G51" s="4"/>
      <c r="H51" s="4"/>
      <c r="I51" s="4"/>
      <c r="J51" s="4"/>
      <c r="K51" s="4"/>
      <c r="L51" s="33"/>
    </row>
    <row r="52" spans="1:12" ht="15.75" thickBot="1" x14ac:dyDescent="0.3">
      <c r="A52" s="4"/>
      <c r="B52" s="34"/>
      <c r="C52" s="17"/>
      <c r="D52" s="34"/>
      <c r="E52" s="17"/>
      <c r="F52" s="18"/>
      <c r="G52" s="4"/>
      <c r="H52" s="4"/>
      <c r="I52" s="4"/>
      <c r="J52" s="4"/>
      <c r="K52" s="4"/>
      <c r="L52" s="33"/>
    </row>
    <row r="53" spans="1:12" x14ac:dyDescent="0.25">
      <c r="A53" s="4"/>
      <c r="B53" s="35"/>
      <c r="C53" s="17"/>
      <c r="D53" s="36"/>
      <c r="E53" s="17"/>
      <c r="F53" s="18"/>
      <c r="G53" s="4"/>
      <c r="H53" s="4"/>
      <c r="I53" s="4"/>
      <c r="J53" s="4"/>
      <c r="K53" s="4"/>
      <c r="L53" s="33"/>
    </row>
    <row r="54" spans="1:12" ht="15.75" thickBot="1" x14ac:dyDescent="0.3">
      <c r="A54" s="4"/>
      <c r="B54" s="17" t="s">
        <v>144</v>
      </c>
      <c r="C54" s="17"/>
      <c r="D54" s="17" t="s">
        <v>145</v>
      </c>
      <c r="E54" s="17"/>
      <c r="F54" s="18"/>
      <c r="G54" s="4"/>
      <c r="H54" s="4"/>
      <c r="I54" s="4"/>
      <c r="J54" s="4"/>
      <c r="K54" s="4"/>
      <c r="L54" s="33"/>
    </row>
    <row r="55" spans="1:12" ht="15.75" thickBot="1" x14ac:dyDescent="0.3">
      <c r="A55" s="4"/>
      <c r="B55" s="34"/>
      <c r="C55" s="17"/>
      <c r="D55" s="34"/>
      <c r="E55" s="17"/>
      <c r="F55" s="18"/>
      <c r="G55" s="4"/>
      <c r="H55" s="4"/>
      <c r="I55" s="4"/>
      <c r="J55" s="4"/>
      <c r="K55" s="4"/>
      <c r="L55" s="33"/>
    </row>
    <row r="56" spans="1:12" x14ac:dyDescent="0.25">
      <c r="A56" s="4"/>
      <c r="B56" s="35"/>
      <c r="C56" s="17"/>
      <c r="D56" s="36"/>
      <c r="E56" s="17"/>
      <c r="F56" s="18"/>
      <c r="G56" s="4"/>
      <c r="H56" s="4"/>
      <c r="I56" s="4"/>
      <c r="J56" s="4"/>
      <c r="K56" s="4"/>
      <c r="L56" s="33"/>
    </row>
    <row r="57" spans="1:12" ht="15.75" thickBot="1" x14ac:dyDescent="0.3">
      <c r="A57" s="4"/>
      <c r="B57" s="17" t="s">
        <v>146</v>
      </c>
      <c r="C57" s="17"/>
      <c r="D57" s="17" t="s">
        <v>147</v>
      </c>
      <c r="E57" s="17"/>
      <c r="F57" s="18"/>
      <c r="G57" s="4"/>
      <c r="H57" s="4"/>
      <c r="I57" s="4"/>
      <c r="J57" s="4"/>
      <c r="K57" s="4"/>
      <c r="L57" s="33"/>
    </row>
    <row r="58" spans="1:12" ht="15.75" thickBot="1" x14ac:dyDescent="0.3">
      <c r="A58" s="4"/>
      <c r="B58" s="34"/>
      <c r="C58" s="17"/>
      <c r="D58" s="34"/>
      <c r="E58" s="17"/>
      <c r="F58" s="18"/>
      <c r="G58" s="4"/>
      <c r="H58" s="4"/>
      <c r="I58" s="4"/>
      <c r="J58" s="4"/>
      <c r="K58" s="4"/>
      <c r="L58" s="33"/>
    </row>
    <row r="59" spans="1:12" x14ac:dyDescent="0.25">
      <c r="A59" s="4"/>
      <c r="B59" s="35"/>
      <c r="C59" s="17"/>
      <c r="D59" s="36"/>
      <c r="E59" s="17"/>
      <c r="F59" s="18"/>
      <c r="G59" s="4"/>
      <c r="H59" s="4"/>
      <c r="I59" s="4"/>
      <c r="J59" s="4"/>
      <c r="K59" s="4"/>
      <c r="L59" s="33"/>
    </row>
    <row r="60" spans="1:12" ht="15.75" thickBot="1" x14ac:dyDescent="0.3">
      <c r="A60" s="4"/>
      <c r="B60" s="17" t="s">
        <v>148</v>
      </c>
      <c r="C60" s="17"/>
      <c r="D60" s="17" t="s">
        <v>149</v>
      </c>
      <c r="E60" s="17"/>
      <c r="F60" s="18"/>
      <c r="G60" s="4"/>
      <c r="H60" s="4"/>
      <c r="I60" s="4"/>
      <c r="J60" s="4"/>
      <c r="K60" s="4"/>
      <c r="L60" s="33"/>
    </row>
    <row r="61" spans="1:12" ht="15.75" thickBot="1" x14ac:dyDescent="0.3">
      <c r="A61" s="4"/>
      <c r="B61" s="34"/>
      <c r="C61" s="17"/>
      <c r="D61" s="34"/>
      <c r="E61" s="17"/>
      <c r="F61" s="18"/>
      <c r="G61" s="4"/>
      <c r="H61" s="4"/>
      <c r="I61" s="4"/>
      <c r="J61" s="4"/>
      <c r="K61" s="4"/>
      <c r="L61" s="33"/>
    </row>
    <row r="62" spans="1:12" x14ac:dyDescent="0.25">
      <c r="A62" s="4"/>
      <c r="B62" s="35"/>
      <c r="C62" s="17"/>
      <c r="D62" s="36"/>
      <c r="E62" s="17"/>
      <c r="F62" s="18"/>
      <c r="G62" s="4"/>
      <c r="H62" s="4"/>
      <c r="I62" s="4"/>
      <c r="J62" s="4"/>
      <c r="K62" s="4"/>
      <c r="L62" s="33"/>
    </row>
    <row r="63" spans="1:12" ht="15.75" thickBot="1" x14ac:dyDescent="0.3">
      <c r="A63" s="4"/>
      <c r="B63" s="17" t="s">
        <v>150</v>
      </c>
      <c r="C63" s="17"/>
      <c r="D63" s="17" t="s">
        <v>151</v>
      </c>
      <c r="E63" s="17"/>
      <c r="F63" s="18"/>
      <c r="G63" s="4"/>
      <c r="H63" s="4"/>
      <c r="I63" s="4"/>
      <c r="J63" s="4"/>
      <c r="K63" s="4"/>
      <c r="L63" s="33"/>
    </row>
    <row r="64" spans="1:12" ht="15.75" thickBot="1" x14ac:dyDescent="0.3">
      <c r="A64" s="4"/>
      <c r="B64" s="34"/>
      <c r="C64" s="17"/>
      <c r="D64" s="34"/>
      <c r="E64" s="17"/>
      <c r="F64" s="18"/>
      <c r="G64" s="4"/>
      <c r="H64" s="4"/>
      <c r="I64" s="4"/>
      <c r="J64" s="4"/>
      <c r="K64" s="4"/>
      <c r="L64" s="33"/>
    </row>
    <row r="65" spans="1:12" x14ac:dyDescent="0.25">
      <c r="A65" s="4"/>
      <c r="B65" s="35"/>
      <c r="C65" s="17"/>
      <c r="D65" s="36"/>
      <c r="E65" s="17"/>
      <c r="F65" s="18"/>
      <c r="G65" s="4"/>
      <c r="H65" s="4"/>
      <c r="I65" s="4"/>
      <c r="J65" s="4"/>
      <c r="K65" s="4"/>
      <c r="L65" s="33"/>
    </row>
    <row r="66" spans="1:12" ht="15.75" thickBot="1" x14ac:dyDescent="0.3">
      <c r="A66" s="4"/>
      <c r="B66" s="17" t="s">
        <v>152</v>
      </c>
      <c r="C66" s="17"/>
      <c r="D66" s="17" t="s">
        <v>153</v>
      </c>
      <c r="E66" s="17"/>
      <c r="F66" s="18"/>
      <c r="G66" s="4"/>
      <c r="H66" s="4"/>
      <c r="I66" s="4"/>
      <c r="J66" s="4"/>
      <c r="K66" s="4"/>
      <c r="L66" s="33"/>
    </row>
    <row r="67" spans="1:12" ht="15.75" thickBot="1" x14ac:dyDescent="0.3">
      <c r="A67" s="4"/>
      <c r="B67" s="34"/>
      <c r="C67" s="17"/>
      <c r="D67" s="34"/>
      <c r="E67" s="17"/>
      <c r="F67" s="18"/>
      <c r="G67" s="4"/>
      <c r="H67" s="4"/>
      <c r="I67" s="4"/>
      <c r="J67" s="4"/>
      <c r="K67" s="4"/>
      <c r="L67" s="33"/>
    </row>
    <row r="68" spans="1:12" x14ac:dyDescent="0.25">
      <c r="A68" s="4"/>
      <c r="B68" s="35"/>
      <c r="C68" s="17"/>
      <c r="D68" s="36"/>
      <c r="E68" s="17"/>
      <c r="F68" s="18"/>
      <c r="G68" s="4"/>
      <c r="H68" s="4"/>
      <c r="I68" s="4"/>
      <c r="J68" s="4"/>
      <c r="K68" s="4"/>
      <c r="L68" s="33"/>
    </row>
    <row r="69" spans="1:12" ht="15.75" thickBot="1" x14ac:dyDescent="0.3">
      <c r="A69" s="4"/>
      <c r="B69" s="17" t="s">
        <v>154</v>
      </c>
      <c r="C69" s="17"/>
      <c r="D69" s="17" t="s">
        <v>155</v>
      </c>
      <c r="E69" s="17"/>
      <c r="F69" s="18"/>
      <c r="G69" s="4"/>
      <c r="H69" s="4"/>
      <c r="I69" s="4"/>
      <c r="J69" s="4"/>
      <c r="K69" s="4"/>
      <c r="L69" s="33"/>
    </row>
    <row r="70" spans="1:12" ht="15.75" thickBot="1" x14ac:dyDescent="0.3">
      <c r="A70" s="4"/>
      <c r="B70" s="34"/>
      <c r="C70" s="17"/>
      <c r="D70" s="34"/>
      <c r="E70" s="17"/>
      <c r="F70" s="18"/>
      <c r="G70" s="4"/>
      <c r="H70" s="4"/>
      <c r="I70" s="4"/>
      <c r="J70" s="4"/>
      <c r="K70" s="4"/>
      <c r="L70" s="33"/>
    </row>
    <row r="71" spans="1:12" x14ac:dyDescent="0.25">
      <c r="B71" s="19"/>
      <c r="C71" s="19"/>
      <c r="D71" s="19"/>
      <c r="E71" s="19"/>
      <c r="F71" s="19"/>
    </row>
    <row r="72" spans="1:12" ht="18.75" x14ac:dyDescent="0.3">
      <c r="A72" s="8" t="s">
        <v>177</v>
      </c>
      <c r="B72" s="9"/>
      <c r="C72" s="9"/>
      <c r="D72" s="9"/>
      <c r="E72" s="10"/>
      <c r="F72" s="10"/>
      <c r="G72" s="11"/>
      <c r="H72" s="11"/>
    </row>
    <row r="73" spans="1:12" ht="15" customHeight="1" thickBot="1" x14ac:dyDescent="0.3"/>
    <row r="74" spans="1:12" ht="63" x14ac:dyDescent="0.25">
      <c r="B74" s="45" t="s">
        <v>33</v>
      </c>
      <c r="C74" s="46" t="s">
        <v>30</v>
      </c>
      <c r="D74" s="46" t="s">
        <v>39</v>
      </c>
      <c r="E74" s="47" t="s">
        <v>38</v>
      </c>
    </row>
    <row r="75" spans="1:12" x14ac:dyDescent="0.25">
      <c r="B75" s="48" t="s">
        <v>29</v>
      </c>
      <c r="C75" s="41"/>
      <c r="D75" s="42"/>
      <c r="E75" s="49">
        <f>C75-D75</f>
        <v>0</v>
      </c>
    </row>
    <row r="76" spans="1:12" x14ac:dyDescent="0.25">
      <c r="B76" s="48" t="s">
        <v>28</v>
      </c>
      <c r="C76" s="41"/>
      <c r="D76" s="42"/>
      <c r="E76" s="49">
        <f t="shared" ref="E76:E82" si="0">C76-D76</f>
        <v>0</v>
      </c>
    </row>
    <row r="77" spans="1:12" x14ac:dyDescent="0.25">
      <c r="B77" s="48" t="s">
        <v>27</v>
      </c>
      <c r="C77" s="41"/>
      <c r="D77" s="42"/>
      <c r="E77" s="49">
        <f t="shared" si="0"/>
        <v>0</v>
      </c>
    </row>
    <row r="78" spans="1:12" x14ac:dyDescent="0.25">
      <c r="B78" s="48" t="s">
        <v>26</v>
      </c>
      <c r="C78" s="41"/>
      <c r="D78" s="42"/>
      <c r="E78" s="49">
        <f t="shared" si="0"/>
        <v>0</v>
      </c>
    </row>
    <row r="79" spans="1:12" x14ac:dyDescent="0.25">
      <c r="B79" s="48" t="s">
        <v>25</v>
      </c>
      <c r="C79" s="44"/>
      <c r="D79" s="42"/>
      <c r="E79" s="49">
        <f t="shared" si="0"/>
        <v>0</v>
      </c>
    </row>
    <row r="80" spans="1:12" x14ac:dyDescent="0.25">
      <c r="B80" s="48" t="s">
        <v>24</v>
      </c>
      <c r="C80" s="41"/>
      <c r="D80" s="42"/>
      <c r="E80" s="49">
        <f t="shared" si="0"/>
        <v>0</v>
      </c>
    </row>
    <row r="81" spans="2:7" x14ac:dyDescent="0.25">
      <c r="B81" s="48" t="s">
        <v>23</v>
      </c>
      <c r="C81" s="41"/>
      <c r="D81" s="42"/>
      <c r="E81" s="49">
        <f t="shared" si="0"/>
        <v>0</v>
      </c>
    </row>
    <row r="82" spans="2:7" ht="15.75" thickBot="1" x14ac:dyDescent="0.3">
      <c r="B82" s="50" t="s">
        <v>22</v>
      </c>
      <c r="C82" s="51"/>
      <c r="D82" s="52"/>
      <c r="E82" s="53">
        <f t="shared" si="0"/>
        <v>0</v>
      </c>
    </row>
    <row r="84" spans="2:7" ht="15" customHeight="1" x14ac:dyDescent="0.25">
      <c r="B84" s="94" t="s">
        <v>16</v>
      </c>
      <c r="C84" s="94"/>
      <c r="D84" s="94"/>
      <c r="E84" s="94"/>
      <c r="F84" s="94"/>
    </row>
    <row r="85" spans="2:7" ht="7.5" customHeight="1" x14ac:dyDescent="0.25">
      <c r="B85" s="19"/>
      <c r="C85" s="19"/>
      <c r="D85" s="19"/>
      <c r="E85" s="19"/>
      <c r="F85" s="19"/>
    </row>
    <row r="86" spans="2:7" ht="45.95" customHeight="1" x14ac:dyDescent="0.25">
      <c r="B86" s="88" t="s">
        <v>42</v>
      </c>
      <c r="C86" s="88"/>
      <c r="D86" s="88"/>
      <c r="E86" s="88"/>
      <c r="F86" s="88"/>
      <c r="G86" s="26" t="s">
        <v>45</v>
      </c>
    </row>
    <row r="87" spans="2:7" ht="45.95" customHeight="1" x14ac:dyDescent="0.25">
      <c r="B87" s="88" t="s">
        <v>126</v>
      </c>
      <c r="C87" s="88"/>
      <c r="D87" s="88"/>
      <c r="E87" s="88"/>
      <c r="F87" s="88"/>
      <c r="G87" s="26" t="s">
        <v>45</v>
      </c>
    </row>
    <row r="88" spans="2:7" ht="45.95" customHeight="1" x14ac:dyDescent="0.25">
      <c r="B88" s="88" t="s">
        <v>127</v>
      </c>
      <c r="C88" s="88"/>
      <c r="D88" s="88"/>
      <c r="E88" s="88"/>
      <c r="F88" s="88"/>
      <c r="G88" s="26" t="s">
        <v>45</v>
      </c>
    </row>
    <row r="89" spans="2:7" ht="46.5" customHeight="1" x14ac:dyDescent="0.25">
      <c r="B89" s="88" t="s">
        <v>133</v>
      </c>
      <c r="C89" s="89"/>
      <c r="D89" s="89"/>
      <c r="E89" s="89"/>
      <c r="F89" s="89"/>
      <c r="G89" s="26" t="s">
        <v>45</v>
      </c>
    </row>
    <row r="90" spans="2:7" ht="46.5" customHeight="1" x14ac:dyDescent="0.25">
      <c r="B90" s="88" t="s">
        <v>128</v>
      </c>
      <c r="C90" s="88"/>
      <c r="D90" s="88"/>
      <c r="E90" s="88"/>
      <c r="F90" s="88"/>
      <c r="G90" s="26" t="s">
        <v>45</v>
      </c>
    </row>
    <row r="91" spans="2:7" ht="57" customHeight="1" x14ac:dyDescent="0.25">
      <c r="B91" s="88" t="s">
        <v>129</v>
      </c>
      <c r="C91" s="89"/>
      <c r="D91" s="89"/>
      <c r="E91" s="89"/>
      <c r="F91" s="89"/>
      <c r="G91" s="26" t="s">
        <v>45</v>
      </c>
    </row>
    <row r="92" spans="2:7" ht="57" customHeight="1" x14ac:dyDescent="0.25">
      <c r="B92" s="88" t="s">
        <v>130</v>
      </c>
      <c r="C92" s="89"/>
      <c r="D92" s="89"/>
      <c r="E92" s="89"/>
      <c r="F92" s="89"/>
      <c r="G92" s="26" t="s">
        <v>45</v>
      </c>
    </row>
    <row r="93" spans="2:7" ht="57" customHeight="1" x14ac:dyDescent="0.25">
      <c r="B93" s="88" t="s">
        <v>131</v>
      </c>
      <c r="C93" s="89"/>
      <c r="D93" s="89"/>
      <c r="E93" s="89"/>
      <c r="F93" s="89"/>
      <c r="G93" s="26" t="s">
        <v>45</v>
      </c>
    </row>
    <row r="94" spans="2:7" ht="44.25" customHeight="1" x14ac:dyDescent="0.25">
      <c r="B94" s="90" t="s">
        <v>44</v>
      </c>
      <c r="C94" s="90"/>
      <c r="D94" s="90"/>
      <c r="E94" s="90"/>
      <c r="F94" s="90"/>
      <c r="G94" s="26" t="s">
        <v>45</v>
      </c>
    </row>
    <row r="95" spans="2:7" ht="74.45" customHeight="1" x14ac:dyDescent="0.25">
      <c r="B95" s="88" t="s">
        <v>41</v>
      </c>
      <c r="C95" s="89"/>
      <c r="D95" s="89"/>
      <c r="E95" s="89"/>
      <c r="F95" s="89"/>
      <c r="G95" s="26" t="s">
        <v>45</v>
      </c>
    </row>
    <row r="96" spans="2:7" ht="33.950000000000003" customHeight="1" x14ac:dyDescent="0.25">
      <c r="B96" s="88" t="s">
        <v>125</v>
      </c>
      <c r="C96" s="89"/>
      <c r="D96" s="89"/>
      <c r="E96" s="89"/>
      <c r="F96" s="89"/>
      <c r="G96" s="26" t="s">
        <v>45</v>
      </c>
    </row>
    <row r="97" spans="2:7" ht="33.950000000000003" customHeight="1" x14ac:dyDescent="0.25">
      <c r="B97" s="85" t="s">
        <v>43</v>
      </c>
      <c r="C97" s="85"/>
      <c r="D97" s="85"/>
      <c r="E97" s="85"/>
      <c r="F97" s="85"/>
      <c r="G97" s="26" t="s">
        <v>45</v>
      </c>
    </row>
    <row r="98" spans="2:7" ht="24.95" customHeight="1" x14ac:dyDescent="0.25"/>
    <row r="99" spans="2:7" ht="19.5" customHeight="1" x14ac:dyDescent="0.25">
      <c r="B99" s="86" t="str">
        <f>IF(AND(G86="ÁNO",G87="ÁNO",G88="ÁNO",G89="ÁNO",G90="ÁNO",G91="ÁNO",G92="ÁNO",G93="ÁNO",G94="ÁNO",G95="ÁNO",G96="ÁNO",G97="ÁNO"),"","NIE SÚ VYPLNENÉ VŠETKY ČESTNÉ PREHLÁSENIA")</f>
        <v>NIE SÚ VYPLNENÉ VŠETKY ČESTNÉ PREHLÁSENIA</v>
      </c>
      <c r="C99" s="87"/>
      <c r="D99" s="87"/>
      <c r="E99" s="87"/>
      <c r="F99" s="87"/>
    </row>
    <row r="100" spans="2:7" ht="24.95" customHeight="1" x14ac:dyDescent="0.25"/>
  </sheetData>
  <sheetProtection algorithmName="SHA-512" hashValue="K8EF+QNAn8zF1cLBmrlXyrGiQMC9zB/CuArGZdrJNQaqIygPR7JTwwTCdmUsm+524XfbGZAIMZOG6MHOnMzauw==" saltValue="Kqun3NJfAGBi6CZFdqxxqA==" spinCount="100000" sheet="1" selectLockedCells="1"/>
  <mergeCells count="20">
    <mergeCell ref="B1:F1"/>
    <mergeCell ref="B84:F84"/>
    <mergeCell ref="B86:F86"/>
    <mergeCell ref="B91:F91"/>
    <mergeCell ref="B87:F87"/>
    <mergeCell ref="B88:F88"/>
    <mergeCell ref="B90:F90"/>
    <mergeCell ref="B9:F9"/>
    <mergeCell ref="B12:F12"/>
    <mergeCell ref="B30:F30"/>
    <mergeCell ref="B36:F36"/>
    <mergeCell ref="B39:F39"/>
    <mergeCell ref="B97:F97"/>
    <mergeCell ref="B99:F99"/>
    <mergeCell ref="B89:F89"/>
    <mergeCell ref="B95:F95"/>
    <mergeCell ref="B96:F96"/>
    <mergeCell ref="B92:F92"/>
    <mergeCell ref="B93:F93"/>
    <mergeCell ref="B94:F94"/>
  </mergeCells>
  <dataValidations xWindow="793" yWindow="703" count="1">
    <dataValidation type="list" allowBlank="1" showInputMessage="1" showErrorMessage="1" prompt="ZVOLIŤ MOŽNOSŤ" sqref="G86:G97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1"/>
  <sheetViews>
    <sheetView workbookViewId="0">
      <selection activeCell="J16" sqref="J16"/>
    </sheetView>
  </sheetViews>
  <sheetFormatPr defaultColWidth="9.140625" defaultRowHeight="15" x14ac:dyDescent="0.25"/>
  <cols>
    <col min="1" max="2" width="9.140625" style="20"/>
    <col min="3" max="3" width="25" style="20" customWidth="1"/>
    <col min="4" max="4" width="25.42578125" style="20" customWidth="1"/>
    <col min="5" max="6" width="17.7109375" style="20" customWidth="1"/>
    <col min="7" max="7" width="22.28515625" style="20" customWidth="1"/>
    <col min="8" max="8" width="16.42578125" style="20" customWidth="1"/>
    <col min="9" max="9" width="25.7109375" style="54" bestFit="1" customWidth="1"/>
    <col min="10" max="10" width="26.28515625" style="20" bestFit="1" customWidth="1"/>
    <col min="11" max="16384" width="9.140625" style="20"/>
  </cols>
  <sheetData>
    <row r="2" spans="2:10" ht="45" customHeight="1" x14ac:dyDescent="0.25">
      <c r="B2" s="98" t="s">
        <v>40</v>
      </c>
      <c r="C2" s="98"/>
      <c r="D2" s="98"/>
      <c r="E2" s="98"/>
      <c r="F2" s="98"/>
      <c r="G2" s="98"/>
      <c r="H2" s="98"/>
    </row>
    <row r="5" spans="2:10" x14ac:dyDescent="0.25">
      <c r="C5" s="99" t="s">
        <v>34</v>
      </c>
      <c r="D5" s="100"/>
      <c r="E5" s="100"/>
      <c r="F5" s="100"/>
      <c r="G5" s="100"/>
      <c r="H5" s="100"/>
      <c r="I5" s="55"/>
    </row>
    <row r="6" spans="2:10" ht="15.75" thickBot="1" x14ac:dyDescent="0.3">
      <c r="D6" s="25"/>
      <c r="E6" s="25"/>
      <c r="F6" s="25"/>
      <c r="G6" s="25"/>
      <c r="H6" s="25"/>
      <c r="I6" s="55"/>
    </row>
    <row r="7" spans="2:10" ht="75.75" thickBot="1" x14ac:dyDescent="0.3">
      <c r="C7" s="74" t="s">
        <v>33</v>
      </c>
      <c r="D7" s="70" t="s">
        <v>30</v>
      </c>
      <c r="E7" s="70" t="s">
        <v>39</v>
      </c>
      <c r="F7" s="70" t="s">
        <v>38</v>
      </c>
      <c r="G7" s="72" t="s">
        <v>132</v>
      </c>
      <c r="H7" s="73" t="s">
        <v>134</v>
      </c>
      <c r="I7" s="71" t="s">
        <v>178</v>
      </c>
      <c r="J7" s="68" t="s">
        <v>179</v>
      </c>
    </row>
    <row r="8" spans="2:10" x14ac:dyDescent="0.25">
      <c r="C8" s="75" t="s">
        <v>29</v>
      </c>
      <c r="D8" s="78">
        <f>'Dodávateľ '!C75</f>
        <v>0</v>
      </c>
      <c r="E8" s="79">
        <f>'Dodávateľ '!D75</f>
        <v>0</v>
      </c>
      <c r="F8" s="63">
        <f>D8-E8</f>
        <v>0</v>
      </c>
      <c r="G8" s="64"/>
      <c r="H8" s="65">
        <f>0.7*F8*G8</f>
        <v>0</v>
      </c>
      <c r="I8" s="66"/>
      <c r="J8" s="83">
        <f>I8*F8</f>
        <v>0</v>
      </c>
    </row>
    <row r="9" spans="2:10" x14ac:dyDescent="0.25">
      <c r="C9" s="76" t="s">
        <v>28</v>
      </c>
      <c r="D9" s="80">
        <f>'Dodávateľ '!C76</f>
        <v>0</v>
      </c>
      <c r="E9" s="69">
        <f>'Dodávateľ '!D76</f>
        <v>0</v>
      </c>
      <c r="F9" s="43">
        <f t="shared" ref="F9:F15" si="0">D9-E9</f>
        <v>0</v>
      </c>
      <c r="G9" s="56"/>
      <c r="H9" s="57">
        <f t="shared" ref="H9:H15" si="1">0.7*F9*G9</f>
        <v>0</v>
      </c>
      <c r="I9" s="58"/>
      <c r="J9" s="67">
        <f t="shared" ref="J9:J15" si="2">I9*F9</f>
        <v>0</v>
      </c>
    </row>
    <row r="10" spans="2:10" x14ac:dyDescent="0.25">
      <c r="C10" s="76" t="s">
        <v>27</v>
      </c>
      <c r="D10" s="80">
        <f>'Dodávateľ '!C77</f>
        <v>0</v>
      </c>
      <c r="E10" s="69">
        <f>'Dodávateľ '!D77</f>
        <v>0</v>
      </c>
      <c r="F10" s="43">
        <f t="shared" si="0"/>
        <v>0</v>
      </c>
      <c r="G10" s="56"/>
      <c r="H10" s="57">
        <f t="shared" si="1"/>
        <v>0</v>
      </c>
      <c r="I10" s="58"/>
      <c r="J10" s="67">
        <f t="shared" si="2"/>
        <v>0</v>
      </c>
    </row>
    <row r="11" spans="2:10" x14ac:dyDescent="0.25">
      <c r="C11" s="76" t="s">
        <v>26</v>
      </c>
      <c r="D11" s="80">
        <f>'Dodávateľ '!C78</f>
        <v>0</v>
      </c>
      <c r="E11" s="69">
        <f>'Dodávateľ '!D78</f>
        <v>0</v>
      </c>
      <c r="F11" s="43">
        <f t="shared" si="0"/>
        <v>0</v>
      </c>
      <c r="G11" s="56"/>
      <c r="H11" s="57">
        <f t="shared" si="1"/>
        <v>0</v>
      </c>
      <c r="I11" s="58"/>
      <c r="J11" s="67">
        <f t="shared" si="2"/>
        <v>0</v>
      </c>
    </row>
    <row r="12" spans="2:10" x14ac:dyDescent="0.25">
      <c r="C12" s="76" t="s">
        <v>25</v>
      </c>
      <c r="D12" s="80">
        <f>'Dodávateľ '!C79</f>
        <v>0</v>
      </c>
      <c r="E12" s="69">
        <f>'Dodávateľ '!D79</f>
        <v>0</v>
      </c>
      <c r="F12" s="43">
        <f t="shared" si="0"/>
        <v>0</v>
      </c>
      <c r="G12" s="56"/>
      <c r="H12" s="57">
        <f t="shared" si="1"/>
        <v>0</v>
      </c>
      <c r="I12" s="58"/>
      <c r="J12" s="67">
        <f t="shared" si="2"/>
        <v>0</v>
      </c>
    </row>
    <row r="13" spans="2:10" x14ac:dyDescent="0.25">
      <c r="C13" s="76" t="s">
        <v>24</v>
      </c>
      <c r="D13" s="80">
        <f>'Dodávateľ '!C80</f>
        <v>0</v>
      </c>
      <c r="E13" s="69">
        <f>'Dodávateľ '!D80</f>
        <v>0</v>
      </c>
      <c r="F13" s="43">
        <f t="shared" si="0"/>
        <v>0</v>
      </c>
      <c r="G13" s="56"/>
      <c r="H13" s="57">
        <f t="shared" si="1"/>
        <v>0</v>
      </c>
      <c r="I13" s="58"/>
      <c r="J13" s="67">
        <f t="shared" si="2"/>
        <v>0</v>
      </c>
    </row>
    <row r="14" spans="2:10" x14ac:dyDescent="0.25">
      <c r="C14" s="76" t="s">
        <v>23</v>
      </c>
      <c r="D14" s="80">
        <f>'Dodávateľ '!C81</f>
        <v>0</v>
      </c>
      <c r="E14" s="69">
        <f>'Dodávateľ '!D81</f>
        <v>0</v>
      </c>
      <c r="F14" s="43">
        <f t="shared" si="0"/>
        <v>0</v>
      </c>
      <c r="G14" s="56"/>
      <c r="H14" s="57">
        <f t="shared" si="1"/>
        <v>0</v>
      </c>
      <c r="I14" s="58"/>
      <c r="J14" s="67">
        <f t="shared" si="2"/>
        <v>0</v>
      </c>
    </row>
    <row r="15" spans="2:10" ht="15.75" thickBot="1" x14ac:dyDescent="0.3">
      <c r="C15" s="77" t="s">
        <v>22</v>
      </c>
      <c r="D15" s="81">
        <f>'Dodávateľ '!C82</f>
        <v>0</v>
      </c>
      <c r="E15" s="82">
        <f>'Dodávateľ '!D82</f>
        <v>0</v>
      </c>
      <c r="F15" s="59">
        <f t="shared" si="0"/>
        <v>0</v>
      </c>
      <c r="G15" s="60"/>
      <c r="H15" s="61">
        <f t="shared" si="1"/>
        <v>0</v>
      </c>
      <c r="I15" s="62"/>
      <c r="J15" s="84">
        <f t="shared" si="2"/>
        <v>0</v>
      </c>
    </row>
    <row r="16" spans="2:10" ht="17.25" x14ac:dyDescent="0.3">
      <c r="C16" s="24" t="s">
        <v>21</v>
      </c>
      <c r="D16" s="23"/>
      <c r="E16" s="23"/>
      <c r="F16" s="23"/>
      <c r="G16" s="22">
        <f>SUM(G8:G15)</f>
        <v>0</v>
      </c>
      <c r="H16" s="22">
        <f>SUM(H8:H15)</f>
        <v>0</v>
      </c>
      <c r="I16" s="22">
        <f>SUM(I8:I15)</f>
        <v>0</v>
      </c>
      <c r="J16" s="22">
        <f>SUM(J8:J15)</f>
        <v>0</v>
      </c>
    </row>
    <row r="17" spans="3:9" x14ac:dyDescent="0.25">
      <c r="I17" s="55"/>
    </row>
    <row r="18" spans="3:9" x14ac:dyDescent="0.25">
      <c r="C18" s="21"/>
      <c r="D18" s="21"/>
      <c r="E18" s="21"/>
      <c r="F18" s="21"/>
      <c r="G18" s="21"/>
      <c r="H18" s="21"/>
      <c r="I18" s="55"/>
    </row>
    <row r="19" spans="3:9" x14ac:dyDescent="0.25">
      <c r="C19" s="99" t="s">
        <v>37</v>
      </c>
      <c r="D19" s="99"/>
      <c r="E19" s="99"/>
      <c r="F19" s="99"/>
      <c r="G19" s="99"/>
      <c r="H19" s="99"/>
    </row>
    <row r="20" spans="3:9" x14ac:dyDescent="0.25">
      <c r="C20" s="99" t="s">
        <v>36</v>
      </c>
      <c r="D20" s="99"/>
      <c r="E20" s="99"/>
      <c r="F20" s="99"/>
      <c r="G20" s="99"/>
      <c r="H20" s="99"/>
    </row>
    <row r="21" spans="3:9" x14ac:dyDescent="0.25">
      <c r="C21" s="99" t="s">
        <v>35</v>
      </c>
      <c r="D21" s="99"/>
      <c r="E21" s="99"/>
      <c r="F21" s="99"/>
      <c r="G21" s="99"/>
      <c r="H21" s="99"/>
    </row>
  </sheetData>
  <sheetProtection selectLockedCells="1"/>
  <mergeCells count="5">
    <mergeCell ref="B2:H2"/>
    <mergeCell ref="C5:H5"/>
    <mergeCell ref="C19:H19"/>
    <mergeCell ref="C20:H20"/>
    <mergeCell ref="C21:H2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J16" sqref="J16"/>
    </sheetView>
  </sheetViews>
  <sheetFormatPr defaultRowHeight="15" x14ac:dyDescent="0.25"/>
  <sheetData>
    <row r="1" spans="1:1" x14ac:dyDescent="0.25">
      <c r="A1" s="31" t="s">
        <v>46</v>
      </c>
    </row>
    <row r="2" spans="1:1" x14ac:dyDescent="0.25">
      <c r="A2" s="31" t="s">
        <v>47</v>
      </c>
    </row>
    <row r="3" spans="1:1" x14ac:dyDescent="0.25">
      <c r="A3" s="31" t="s">
        <v>48</v>
      </c>
    </row>
    <row r="4" spans="1:1" x14ac:dyDescent="0.25">
      <c r="A4" s="31" t="s">
        <v>49</v>
      </c>
    </row>
    <row r="5" spans="1:1" x14ac:dyDescent="0.25">
      <c r="A5" s="31" t="s">
        <v>50</v>
      </c>
    </row>
    <row r="6" spans="1:1" x14ac:dyDescent="0.25">
      <c r="A6" s="31" t="s">
        <v>51</v>
      </c>
    </row>
    <row r="7" spans="1:1" x14ac:dyDescent="0.25">
      <c r="A7" s="31" t="s">
        <v>52</v>
      </c>
    </row>
    <row r="8" spans="1:1" x14ac:dyDescent="0.25">
      <c r="A8" s="31" t="s">
        <v>53</v>
      </c>
    </row>
    <row r="9" spans="1:1" x14ac:dyDescent="0.25">
      <c r="A9" s="31" t="s">
        <v>54</v>
      </c>
    </row>
    <row r="10" spans="1:1" x14ac:dyDescent="0.25">
      <c r="A10" s="31" t="s">
        <v>55</v>
      </c>
    </row>
    <row r="11" spans="1:1" x14ac:dyDescent="0.25">
      <c r="A11" s="31" t="s">
        <v>56</v>
      </c>
    </row>
    <row r="12" spans="1:1" x14ac:dyDescent="0.25">
      <c r="A12" s="31" t="s">
        <v>57</v>
      </c>
    </row>
    <row r="13" spans="1:1" x14ac:dyDescent="0.25">
      <c r="A13" s="31" t="s">
        <v>58</v>
      </c>
    </row>
    <row r="14" spans="1:1" x14ac:dyDescent="0.25">
      <c r="A14" s="31" t="s">
        <v>59</v>
      </c>
    </row>
    <row r="15" spans="1:1" x14ac:dyDescent="0.25">
      <c r="A15" s="31" t="s">
        <v>60</v>
      </c>
    </row>
    <row r="16" spans="1:1" x14ac:dyDescent="0.25">
      <c r="A16" s="31" t="s">
        <v>61</v>
      </c>
    </row>
    <row r="17" spans="1:1" x14ac:dyDescent="0.25">
      <c r="A17" s="31" t="s">
        <v>62</v>
      </c>
    </row>
    <row r="18" spans="1:1" x14ac:dyDescent="0.25">
      <c r="A18" s="31" t="s">
        <v>63</v>
      </c>
    </row>
    <row r="19" spans="1:1" x14ac:dyDescent="0.25">
      <c r="A19" s="31" t="s">
        <v>64</v>
      </c>
    </row>
    <row r="20" spans="1:1" x14ac:dyDescent="0.25">
      <c r="A20" s="31" t="s">
        <v>65</v>
      </c>
    </row>
    <row r="21" spans="1:1" x14ac:dyDescent="0.25">
      <c r="A21" s="31" t="s">
        <v>66</v>
      </c>
    </row>
    <row r="22" spans="1:1" x14ac:dyDescent="0.25">
      <c r="A22" s="31" t="s">
        <v>67</v>
      </c>
    </row>
    <row r="23" spans="1:1" x14ac:dyDescent="0.25">
      <c r="A23" s="31" t="s">
        <v>68</v>
      </c>
    </row>
    <row r="24" spans="1:1" x14ac:dyDescent="0.25">
      <c r="A24" s="31" t="s">
        <v>69</v>
      </c>
    </row>
    <row r="25" spans="1:1" x14ac:dyDescent="0.25">
      <c r="A25" s="31" t="s">
        <v>70</v>
      </c>
    </row>
    <row r="26" spans="1:1" x14ac:dyDescent="0.25">
      <c r="A26" s="31" t="s">
        <v>71</v>
      </c>
    </row>
    <row r="27" spans="1:1" x14ac:dyDescent="0.25">
      <c r="A27" s="31" t="s">
        <v>72</v>
      </c>
    </row>
    <row r="28" spans="1:1" x14ac:dyDescent="0.25">
      <c r="A28" s="31" t="s">
        <v>73</v>
      </c>
    </row>
    <row r="29" spans="1:1" x14ac:dyDescent="0.25">
      <c r="A29" s="31" t="s">
        <v>74</v>
      </c>
    </row>
    <row r="30" spans="1:1" x14ac:dyDescent="0.25">
      <c r="A30" s="31" t="s">
        <v>75</v>
      </c>
    </row>
    <row r="31" spans="1:1" x14ac:dyDescent="0.25">
      <c r="A31" s="31" t="s">
        <v>76</v>
      </c>
    </row>
    <row r="32" spans="1:1" x14ac:dyDescent="0.25">
      <c r="A32" s="31" t="s">
        <v>77</v>
      </c>
    </row>
    <row r="33" spans="1:1" x14ac:dyDescent="0.25">
      <c r="A33" s="31" t="s">
        <v>78</v>
      </c>
    </row>
    <row r="34" spans="1:1" x14ac:dyDescent="0.25">
      <c r="A34" s="31" t="s">
        <v>79</v>
      </c>
    </row>
    <row r="35" spans="1:1" x14ac:dyDescent="0.25">
      <c r="A35" s="31" t="s">
        <v>80</v>
      </c>
    </row>
    <row r="36" spans="1:1" x14ac:dyDescent="0.25">
      <c r="A36" s="31" t="s">
        <v>81</v>
      </c>
    </row>
    <row r="37" spans="1:1" x14ac:dyDescent="0.25">
      <c r="A37" s="31" t="s">
        <v>82</v>
      </c>
    </row>
    <row r="38" spans="1:1" x14ac:dyDescent="0.25">
      <c r="A38" s="31" t="s">
        <v>83</v>
      </c>
    </row>
    <row r="39" spans="1:1" x14ac:dyDescent="0.25">
      <c r="A39" s="31" t="s">
        <v>84</v>
      </c>
    </row>
    <row r="40" spans="1:1" x14ac:dyDescent="0.25">
      <c r="A40" s="31" t="s">
        <v>85</v>
      </c>
    </row>
    <row r="41" spans="1:1" x14ac:dyDescent="0.25">
      <c r="A41" s="31" t="s">
        <v>86</v>
      </c>
    </row>
    <row r="42" spans="1:1" x14ac:dyDescent="0.25">
      <c r="A42" s="31" t="s">
        <v>87</v>
      </c>
    </row>
    <row r="43" spans="1:1" x14ac:dyDescent="0.25">
      <c r="A43" s="31" t="s">
        <v>88</v>
      </c>
    </row>
    <row r="44" spans="1:1" x14ac:dyDescent="0.25">
      <c r="A44" s="31" t="s">
        <v>89</v>
      </c>
    </row>
    <row r="45" spans="1:1" x14ac:dyDescent="0.25">
      <c r="A45" s="31" t="s">
        <v>90</v>
      </c>
    </row>
    <row r="46" spans="1:1" x14ac:dyDescent="0.25">
      <c r="A46" s="31" t="s">
        <v>91</v>
      </c>
    </row>
    <row r="47" spans="1:1" x14ac:dyDescent="0.25">
      <c r="A47" s="31" t="s">
        <v>92</v>
      </c>
    </row>
    <row r="48" spans="1:1" x14ac:dyDescent="0.25">
      <c r="A48" s="31" t="s">
        <v>93</v>
      </c>
    </row>
    <row r="49" spans="1:1" x14ac:dyDescent="0.25">
      <c r="A49" s="31" t="s">
        <v>94</v>
      </c>
    </row>
    <row r="50" spans="1:1" x14ac:dyDescent="0.25">
      <c r="A50" s="31" t="s">
        <v>95</v>
      </c>
    </row>
    <row r="51" spans="1:1" x14ac:dyDescent="0.25">
      <c r="A51" s="31" t="s">
        <v>96</v>
      </c>
    </row>
    <row r="52" spans="1:1" x14ac:dyDescent="0.25">
      <c r="A52" s="31" t="s">
        <v>97</v>
      </c>
    </row>
    <row r="53" spans="1:1" x14ac:dyDescent="0.25">
      <c r="A53" s="31" t="s">
        <v>98</v>
      </c>
    </row>
    <row r="54" spans="1:1" x14ac:dyDescent="0.25">
      <c r="A54" s="31" t="s">
        <v>99</v>
      </c>
    </row>
    <row r="55" spans="1:1" x14ac:dyDescent="0.25">
      <c r="A55" s="31" t="s">
        <v>100</v>
      </c>
    </row>
    <row r="56" spans="1:1" x14ac:dyDescent="0.25">
      <c r="A56" s="31" t="s">
        <v>101</v>
      </c>
    </row>
    <row r="57" spans="1:1" x14ac:dyDescent="0.25">
      <c r="A57" s="31" t="s">
        <v>102</v>
      </c>
    </row>
    <row r="58" spans="1:1" x14ac:dyDescent="0.25">
      <c r="A58" s="31" t="s">
        <v>103</v>
      </c>
    </row>
    <row r="59" spans="1:1" x14ac:dyDescent="0.25">
      <c r="A59" s="31" t="s">
        <v>104</v>
      </c>
    </row>
    <row r="60" spans="1:1" x14ac:dyDescent="0.25">
      <c r="A60" s="31" t="s">
        <v>105</v>
      </c>
    </row>
    <row r="61" spans="1:1" x14ac:dyDescent="0.25">
      <c r="A61" s="31" t="s">
        <v>106</v>
      </c>
    </row>
    <row r="62" spans="1:1" x14ac:dyDescent="0.25">
      <c r="A62" s="31" t="s">
        <v>107</v>
      </c>
    </row>
    <row r="63" spans="1:1" x14ac:dyDescent="0.25">
      <c r="A63" s="31" t="s">
        <v>108</v>
      </c>
    </row>
    <row r="64" spans="1:1" x14ac:dyDescent="0.25">
      <c r="A64" s="31" t="s">
        <v>109</v>
      </c>
    </row>
    <row r="65" spans="1:1" x14ac:dyDescent="0.25">
      <c r="A65" s="31" t="s">
        <v>110</v>
      </c>
    </row>
    <row r="66" spans="1:1" x14ac:dyDescent="0.25">
      <c r="A66" s="31" t="s">
        <v>111</v>
      </c>
    </row>
    <row r="67" spans="1:1" x14ac:dyDescent="0.25">
      <c r="A67" s="31" t="s">
        <v>112</v>
      </c>
    </row>
    <row r="68" spans="1:1" x14ac:dyDescent="0.25">
      <c r="A68" s="31" t="s">
        <v>113</v>
      </c>
    </row>
    <row r="69" spans="1:1" x14ac:dyDescent="0.25">
      <c r="A69" s="31" t="s">
        <v>114</v>
      </c>
    </row>
    <row r="70" spans="1:1" x14ac:dyDescent="0.25">
      <c r="A70" s="31" t="s">
        <v>115</v>
      </c>
    </row>
    <row r="71" spans="1:1" x14ac:dyDescent="0.25">
      <c r="A71" s="31" t="s">
        <v>116</v>
      </c>
    </row>
    <row r="72" spans="1:1" x14ac:dyDescent="0.25">
      <c r="A72" s="31" t="s">
        <v>117</v>
      </c>
    </row>
    <row r="73" spans="1:1" x14ac:dyDescent="0.25">
      <c r="A73" s="31" t="s">
        <v>118</v>
      </c>
    </row>
    <row r="74" spans="1:1" x14ac:dyDescent="0.25">
      <c r="A74" s="31" t="s">
        <v>119</v>
      </c>
    </row>
    <row r="75" spans="1:1" x14ac:dyDescent="0.25">
      <c r="A75" s="31" t="s">
        <v>120</v>
      </c>
    </row>
    <row r="76" spans="1:1" x14ac:dyDescent="0.25">
      <c r="A76" s="31" t="s">
        <v>121</v>
      </c>
    </row>
    <row r="77" spans="1:1" x14ac:dyDescent="0.25">
      <c r="A77" s="31" t="s">
        <v>122</v>
      </c>
    </row>
    <row r="78" spans="1:1" x14ac:dyDescent="0.25">
      <c r="A78" s="31" t="s">
        <v>123</v>
      </c>
    </row>
    <row r="79" spans="1:1" x14ac:dyDescent="0.25">
      <c r="A79" s="31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opLeftCell="N1" workbookViewId="0">
      <selection activeCell="J16" sqref="J16"/>
    </sheetView>
  </sheetViews>
  <sheetFormatPr defaultRowHeight="15" x14ac:dyDescent="0.25"/>
  <cols>
    <col min="10" max="10" width="11.28515625" bestFit="1" customWidth="1"/>
    <col min="11" max="11" width="11.42578125" bestFit="1" customWidth="1"/>
    <col min="13" max="13" width="11.28515625" bestFit="1" customWidth="1"/>
    <col min="35" max="35" width="11.28515625" bestFit="1" customWidth="1"/>
    <col min="36" max="38" width="12.85546875" bestFit="1" customWidth="1"/>
  </cols>
  <sheetData>
    <row r="1" spans="1:39" ht="60" x14ac:dyDescent="0.25">
      <c r="A1" s="37" t="s">
        <v>156</v>
      </c>
      <c r="B1" s="37" t="s">
        <v>12</v>
      </c>
      <c r="C1" s="37" t="s">
        <v>3</v>
      </c>
      <c r="D1" s="37" t="s">
        <v>5</v>
      </c>
      <c r="E1" s="37" t="s">
        <v>6</v>
      </c>
      <c r="F1" s="37" t="s">
        <v>7</v>
      </c>
      <c r="G1" s="37" t="s">
        <v>0</v>
      </c>
      <c r="H1" s="38" t="s">
        <v>15</v>
      </c>
      <c r="I1" s="38" t="s">
        <v>157</v>
      </c>
      <c r="J1" s="37" t="s">
        <v>11</v>
      </c>
      <c r="K1" s="37" t="s">
        <v>158</v>
      </c>
      <c r="L1" s="37" t="s">
        <v>159</v>
      </c>
      <c r="M1" s="37" t="s">
        <v>160</v>
      </c>
      <c r="N1" s="39" t="s">
        <v>183</v>
      </c>
      <c r="O1" s="39" t="s">
        <v>184</v>
      </c>
      <c r="P1" s="39" t="s">
        <v>185</v>
      </c>
      <c r="Q1" s="39" t="s">
        <v>186</v>
      </c>
      <c r="R1" s="39" t="s">
        <v>187</v>
      </c>
      <c r="S1" s="39" t="s">
        <v>188</v>
      </c>
      <c r="T1" s="39" t="s">
        <v>189</v>
      </c>
      <c r="U1" s="39" t="s">
        <v>190</v>
      </c>
      <c r="V1" s="39" t="s">
        <v>191</v>
      </c>
      <c r="W1" s="39" t="s">
        <v>168</v>
      </c>
      <c r="X1" s="39" t="s">
        <v>169</v>
      </c>
      <c r="Y1" s="39" t="s">
        <v>170</v>
      </c>
      <c r="Z1" s="39" t="s">
        <v>171</v>
      </c>
      <c r="AA1" s="39" t="s">
        <v>172</v>
      </c>
      <c r="AB1" s="39" t="s">
        <v>173</v>
      </c>
      <c r="AC1" s="39" t="s">
        <v>174</v>
      </c>
      <c r="AD1" s="39" t="s">
        <v>175</v>
      </c>
      <c r="AE1" s="39" t="s">
        <v>176</v>
      </c>
      <c r="AF1" s="39" t="s">
        <v>180</v>
      </c>
      <c r="AG1" s="39" t="s">
        <v>182</v>
      </c>
      <c r="AH1" s="39" t="s">
        <v>181</v>
      </c>
      <c r="AI1" s="37" t="s">
        <v>161</v>
      </c>
      <c r="AJ1" s="37" t="s">
        <v>162</v>
      </c>
      <c r="AK1" s="37" t="s">
        <v>163</v>
      </c>
      <c r="AL1" s="37" t="s">
        <v>164</v>
      </c>
      <c r="AM1" s="37" t="s">
        <v>165</v>
      </c>
    </row>
    <row r="2" spans="1:39" x14ac:dyDescent="0.25">
      <c r="B2">
        <f>'Dodávateľ '!B9:F9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166</v>
      </c>
      <c r="L2" s="1" t="s">
        <v>167</v>
      </c>
      <c r="M2">
        <f>'Dodávateľ '!B36</f>
        <v>0</v>
      </c>
      <c r="N2">
        <f>'Informacia SOP - domácnosti'!H16</f>
        <v>0</v>
      </c>
      <c r="O2">
        <f>'Informacia SOP - domácnosti'!H8</f>
        <v>0</v>
      </c>
      <c r="P2">
        <f>'Informacia SOP - domácnosti'!H9</f>
        <v>0</v>
      </c>
      <c r="Q2">
        <f>'Informacia SOP - domácnosti'!H10</f>
        <v>0</v>
      </c>
      <c r="R2">
        <f>'Informacia SOP - domácnosti'!H11</f>
        <v>0</v>
      </c>
      <c r="S2">
        <f>'Informacia SOP - domácnosti'!H12</f>
        <v>0</v>
      </c>
      <c r="T2">
        <f>'Informacia SOP - domácnosti'!H13</f>
        <v>0</v>
      </c>
      <c r="U2">
        <f>'Informacia SOP - domácnosti'!H14</f>
        <v>0</v>
      </c>
      <c r="V2">
        <f>'Informacia SOP - domácnosti'!H15</f>
        <v>0</v>
      </c>
      <c r="W2">
        <f>'Informacia SOP - domácnosti'!G16</f>
        <v>0</v>
      </c>
      <c r="X2">
        <f>'Informacia SOP - domácnosti'!G8</f>
        <v>0</v>
      </c>
      <c r="Y2">
        <f>'Informacia SOP - domácnosti'!G9</f>
        <v>0</v>
      </c>
      <c r="Z2">
        <f>'Informacia SOP - domácnosti'!G10</f>
        <v>0</v>
      </c>
      <c r="AA2">
        <f>'Informacia SOP - domácnosti'!G11</f>
        <v>0</v>
      </c>
      <c r="AB2">
        <f>'Informacia SOP - domácnosti'!G12</f>
        <v>0</v>
      </c>
      <c r="AC2">
        <f>'Informacia SOP - domácnosti'!G13</f>
        <v>0</v>
      </c>
      <c r="AD2">
        <f>'Informacia SOP - domácnosti'!G14</f>
        <v>0</v>
      </c>
      <c r="AE2">
        <f>'Informacia SOP - domácnosti'!G15</f>
        <v>0</v>
      </c>
      <c r="AF2">
        <f>'Informacia SOP - domácnosti'!I16</f>
        <v>0</v>
      </c>
      <c r="AG2">
        <f>'Informacia SOP - domácnosti'!J16</f>
        <v>0</v>
      </c>
      <c r="AH2">
        <f>AG2-N2</f>
        <v>0</v>
      </c>
      <c r="AI2" t="str">
        <f>IF('Dodávateľ '!B99="","ÁNO","NIE")</f>
        <v>NIE</v>
      </c>
      <c r="AJ2" s="40" t="s">
        <v>45</v>
      </c>
      <c r="AK2" s="40" t="s">
        <v>45</v>
      </c>
      <c r="AL2" s="40" t="s">
        <v>45</v>
      </c>
    </row>
  </sheetData>
  <dataValidations count="1">
    <dataValidation type="list" allowBlank="1" showInputMessage="1" showErrorMessage="1" prompt="ZVOLIŤ MOŽNOSŤ" sqref="AJ2:AL2">
      <formula1>"Zvoliť možnosť, ÁNO, NIE"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Dodávateľ </vt:lpstr>
      <vt:lpstr>Informacia SOP - domácnosti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2023-10-10T11:31:43Z</dcterms:modified>
</cp:coreProperties>
</file>