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FD2Iev/eu78fGSCMJdGoljfE4c5d9M1kMMRxf3+98tEYMmlOy2OJxPR+EIfGkKG2+UDcX2XFG7qmgwmhuXgFmA==" workbookSaltValue="wCKgr/tPTUlb41dv+WD0Ig==" workbookSpinCount="100000" lockStructure="1"/>
  <bookViews>
    <workbookView xWindow="0" yWindow="0" windowWidth="14370" windowHeight="4050" tabRatio="940" activeTab="1"/>
  </bookViews>
  <sheets>
    <sheet name="Dodávateľ " sheetId="1" r:id="rId1"/>
    <sheet name="Nárok na kompenzáciu" sheetId="16" r:id="rId2"/>
    <sheet name="Žiadosť VZO-E_01_2023" sheetId="2" r:id="rId3"/>
    <sheet name="Žiadosť VZO-E_02_2023" sheetId="11" r:id="rId4"/>
    <sheet name="Žiadosť_VZO-E_03_2023" sheetId="12" r:id="rId5"/>
    <sheet name="Žiadosť VZO-E_04_2023" sheetId="13" r:id="rId6"/>
    <sheet name="Žiadosť VZO-E_05_2023" sheetId="14" r:id="rId7"/>
    <sheet name="Žiadosť VZO-E_06_2023" sheetId="15" r:id="rId8"/>
    <sheet name="okresy" sheetId="5" state="hidden" r:id="rId9"/>
    <sheet name="output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5" l="1"/>
  <c r="J66" i="15"/>
  <c r="K66" i="14"/>
  <c r="J66" i="14"/>
  <c r="K66" i="13"/>
  <c r="J66" i="13"/>
  <c r="K66" i="12"/>
  <c r="J66" i="12"/>
  <c r="K66" i="11"/>
  <c r="J66" i="11"/>
  <c r="K66" i="2"/>
  <c r="J66" i="2"/>
  <c r="K3" i="16" l="1"/>
  <c r="J3" i="16"/>
  <c r="B98" i="1" l="1"/>
  <c r="R2" i="4" s="1"/>
  <c r="K62" i="15" l="1"/>
  <c r="J62" i="15"/>
  <c r="K62" i="14"/>
  <c r="J62" i="14"/>
  <c r="K62" i="13"/>
  <c r="J62" i="13"/>
  <c r="K62" i="12"/>
  <c r="J62" i="12"/>
  <c r="H58" i="15" l="1"/>
  <c r="J58" i="15" s="1"/>
  <c r="K58" i="15" s="1"/>
  <c r="H57" i="15"/>
  <c r="J57" i="15" s="1"/>
  <c r="K57" i="15" s="1"/>
  <c r="J56" i="15"/>
  <c r="K56" i="15" s="1"/>
  <c r="H56" i="15"/>
  <c r="H55" i="15"/>
  <c r="J55" i="15" s="1"/>
  <c r="K55" i="15" s="1"/>
  <c r="H54" i="15"/>
  <c r="J54" i="15" s="1"/>
  <c r="K54" i="15" s="1"/>
  <c r="H53" i="15"/>
  <c r="J53" i="15" s="1"/>
  <c r="K53" i="15" s="1"/>
  <c r="J52" i="15"/>
  <c r="K52" i="15" s="1"/>
  <c r="H52" i="15"/>
  <c r="H51" i="15"/>
  <c r="J51" i="15" s="1"/>
  <c r="K51" i="15" s="1"/>
  <c r="H50" i="15"/>
  <c r="J50" i="15" s="1"/>
  <c r="K50" i="15" s="1"/>
  <c r="H49" i="15"/>
  <c r="J49" i="15" s="1"/>
  <c r="K49" i="15" s="1"/>
  <c r="J48" i="15"/>
  <c r="K48" i="15" s="1"/>
  <c r="H48" i="15"/>
  <c r="H47" i="15"/>
  <c r="J47" i="15" s="1"/>
  <c r="K47" i="15" s="1"/>
  <c r="H46" i="15"/>
  <c r="J46" i="15" s="1"/>
  <c r="H40" i="15"/>
  <c r="J40" i="15" s="1"/>
  <c r="K40" i="15" s="1"/>
  <c r="H39" i="15"/>
  <c r="J39" i="15" s="1"/>
  <c r="K39" i="15" s="1"/>
  <c r="H38" i="15"/>
  <c r="J38" i="15" s="1"/>
  <c r="K38" i="15" s="1"/>
  <c r="H37" i="15"/>
  <c r="J37" i="15" s="1"/>
  <c r="K37" i="15" s="1"/>
  <c r="H36" i="15"/>
  <c r="J36" i="15" s="1"/>
  <c r="K36" i="15" s="1"/>
  <c r="H35" i="15"/>
  <c r="J35" i="15" s="1"/>
  <c r="K35" i="15" s="1"/>
  <c r="H34" i="15"/>
  <c r="J34" i="15" s="1"/>
  <c r="K34" i="15" s="1"/>
  <c r="H33" i="15"/>
  <c r="J33" i="15" s="1"/>
  <c r="K33" i="15" s="1"/>
  <c r="H32" i="15"/>
  <c r="J32" i="15" s="1"/>
  <c r="K32" i="15" s="1"/>
  <c r="H31" i="15"/>
  <c r="J31" i="15" s="1"/>
  <c r="K31" i="15" s="1"/>
  <c r="H30" i="15"/>
  <c r="J30" i="15" s="1"/>
  <c r="K30" i="15" s="1"/>
  <c r="H29" i="15"/>
  <c r="J29" i="15" s="1"/>
  <c r="K29" i="15" s="1"/>
  <c r="H28" i="15"/>
  <c r="J28" i="15" s="1"/>
  <c r="J22" i="15"/>
  <c r="K22" i="15" s="1"/>
  <c r="H22" i="15"/>
  <c r="H21" i="15"/>
  <c r="J21" i="15" s="1"/>
  <c r="K21" i="15" s="1"/>
  <c r="H20" i="15"/>
  <c r="J20" i="15" s="1"/>
  <c r="K20" i="15" s="1"/>
  <c r="K19" i="15"/>
  <c r="J19" i="15"/>
  <c r="H19" i="15"/>
  <c r="J18" i="15"/>
  <c r="K18" i="15" s="1"/>
  <c r="H18" i="15"/>
  <c r="H17" i="15"/>
  <c r="J17" i="15" s="1"/>
  <c r="K17" i="15" s="1"/>
  <c r="H16" i="15"/>
  <c r="J16" i="15" s="1"/>
  <c r="K16" i="15" s="1"/>
  <c r="K15" i="15"/>
  <c r="J15" i="15"/>
  <c r="H15" i="15"/>
  <c r="J14" i="15"/>
  <c r="K14" i="15" s="1"/>
  <c r="H14" i="15"/>
  <c r="H13" i="15"/>
  <c r="J13" i="15" s="1"/>
  <c r="K13" i="15" s="1"/>
  <c r="H12" i="15"/>
  <c r="J12" i="15" s="1"/>
  <c r="K12" i="15" s="1"/>
  <c r="K11" i="15"/>
  <c r="J11" i="15"/>
  <c r="H11" i="15"/>
  <c r="J10" i="15"/>
  <c r="H10" i="15"/>
  <c r="H58" i="14"/>
  <c r="J58" i="14" s="1"/>
  <c r="K58" i="14" s="1"/>
  <c r="H57" i="14"/>
  <c r="J57" i="14" s="1"/>
  <c r="K57" i="14" s="1"/>
  <c r="J56" i="14"/>
  <c r="K56" i="14" s="1"/>
  <c r="H56" i="14"/>
  <c r="H55" i="14"/>
  <c r="J55" i="14" s="1"/>
  <c r="K55" i="14" s="1"/>
  <c r="H54" i="14"/>
  <c r="J54" i="14" s="1"/>
  <c r="K54" i="14" s="1"/>
  <c r="H53" i="14"/>
  <c r="J53" i="14" s="1"/>
  <c r="K53" i="14" s="1"/>
  <c r="J52" i="14"/>
  <c r="K52" i="14" s="1"/>
  <c r="H52" i="14"/>
  <c r="H51" i="14"/>
  <c r="J51" i="14" s="1"/>
  <c r="K51" i="14" s="1"/>
  <c r="H50" i="14"/>
  <c r="J50" i="14" s="1"/>
  <c r="K50" i="14" s="1"/>
  <c r="H49" i="14"/>
  <c r="J49" i="14" s="1"/>
  <c r="K49" i="14" s="1"/>
  <c r="J48" i="14"/>
  <c r="K48" i="14" s="1"/>
  <c r="H48" i="14"/>
  <c r="H47" i="14"/>
  <c r="J47" i="14" s="1"/>
  <c r="K47" i="14" s="1"/>
  <c r="H46" i="14"/>
  <c r="J46" i="14" s="1"/>
  <c r="H40" i="14"/>
  <c r="J40" i="14" s="1"/>
  <c r="K40" i="14" s="1"/>
  <c r="H39" i="14"/>
  <c r="J39" i="14" s="1"/>
  <c r="K39" i="14" s="1"/>
  <c r="H38" i="14"/>
  <c r="J38" i="14" s="1"/>
  <c r="K38" i="14" s="1"/>
  <c r="H37" i="14"/>
  <c r="J37" i="14" s="1"/>
  <c r="K37" i="14" s="1"/>
  <c r="H36" i="14"/>
  <c r="J36" i="14" s="1"/>
  <c r="K36" i="14" s="1"/>
  <c r="H35" i="14"/>
  <c r="J35" i="14" s="1"/>
  <c r="K35" i="14" s="1"/>
  <c r="H34" i="14"/>
  <c r="J34" i="14" s="1"/>
  <c r="K34" i="14" s="1"/>
  <c r="H33" i="14"/>
  <c r="J33" i="14" s="1"/>
  <c r="K33" i="14" s="1"/>
  <c r="H32" i="14"/>
  <c r="J32" i="14" s="1"/>
  <c r="K32" i="14" s="1"/>
  <c r="H31" i="14"/>
  <c r="J31" i="14" s="1"/>
  <c r="K31" i="14" s="1"/>
  <c r="H30" i="14"/>
  <c r="J30" i="14" s="1"/>
  <c r="K30" i="14" s="1"/>
  <c r="H29" i="14"/>
  <c r="J29" i="14" s="1"/>
  <c r="K29" i="14" s="1"/>
  <c r="H28" i="14"/>
  <c r="J28" i="14" s="1"/>
  <c r="H22" i="14"/>
  <c r="J22" i="14" s="1"/>
  <c r="K22" i="14" s="1"/>
  <c r="H21" i="14"/>
  <c r="J21" i="14" s="1"/>
  <c r="K21" i="14" s="1"/>
  <c r="H20" i="14"/>
  <c r="J20" i="14" s="1"/>
  <c r="K20" i="14" s="1"/>
  <c r="K19" i="14"/>
  <c r="J19" i="14"/>
  <c r="H19" i="14"/>
  <c r="H18" i="14"/>
  <c r="J18" i="14" s="1"/>
  <c r="K18" i="14" s="1"/>
  <c r="H17" i="14"/>
  <c r="J17" i="14" s="1"/>
  <c r="K17" i="14" s="1"/>
  <c r="H16" i="14"/>
  <c r="J16" i="14" s="1"/>
  <c r="K16" i="14" s="1"/>
  <c r="K15" i="14"/>
  <c r="J15" i="14"/>
  <c r="H15" i="14"/>
  <c r="H14" i="14"/>
  <c r="J14" i="14" s="1"/>
  <c r="K14" i="14" s="1"/>
  <c r="H13" i="14"/>
  <c r="J13" i="14" s="1"/>
  <c r="K13" i="14" s="1"/>
  <c r="H12" i="14"/>
  <c r="J12" i="14" s="1"/>
  <c r="K12" i="14" s="1"/>
  <c r="K11" i="14"/>
  <c r="J11" i="14"/>
  <c r="H11" i="14"/>
  <c r="H10" i="14"/>
  <c r="J10" i="14" s="1"/>
  <c r="H58" i="13"/>
  <c r="J58" i="13" s="1"/>
  <c r="K58" i="13" s="1"/>
  <c r="H57" i="13"/>
  <c r="J57" i="13" s="1"/>
  <c r="K57" i="13" s="1"/>
  <c r="J56" i="13"/>
  <c r="K56" i="13" s="1"/>
  <c r="H56" i="13"/>
  <c r="H55" i="13"/>
  <c r="J55" i="13" s="1"/>
  <c r="K55" i="13" s="1"/>
  <c r="H54" i="13"/>
  <c r="J54" i="13" s="1"/>
  <c r="K54" i="13" s="1"/>
  <c r="H53" i="13"/>
  <c r="J53" i="13" s="1"/>
  <c r="K53" i="13" s="1"/>
  <c r="J52" i="13"/>
  <c r="K52" i="13" s="1"/>
  <c r="H52" i="13"/>
  <c r="H51" i="13"/>
  <c r="J51" i="13" s="1"/>
  <c r="K51" i="13" s="1"/>
  <c r="H50" i="13"/>
  <c r="J50" i="13" s="1"/>
  <c r="K50" i="13" s="1"/>
  <c r="H49" i="13"/>
  <c r="J49" i="13" s="1"/>
  <c r="K49" i="13" s="1"/>
  <c r="J48" i="13"/>
  <c r="K48" i="13" s="1"/>
  <c r="H48" i="13"/>
  <c r="H47" i="13"/>
  <c r="J47" i="13" s="1"/>
  <c r="K47" i="13" s="1"/>
  <c r="H46" i="13"/>
  <c r="J46" i="13" s="1"/>
  <c r="H40" i="13"/>
  <c r="J40" i="13" s="1"/>
  <c r="K40" i="13" s="1"/>
  <c r="H39" i="13"/>
  <c r="J39" i="13" s="1"/>
  <c r="K39" i="13" s="1"/>
  <c r="H38" i="13"/>
  <c r="J38" i="13" s="1"/>
  <c r="K38" i="13" s="1"/>
  <c r="H37" i="13"/>
  <c r="J37" i="13" s="1"/>
  <c r="K37" i="13" s="1"/>
  <c r="H36" i="13"/>
  <c r="J36" i="13" s="1"/>
  <c r="K36" i="13" s="1"/>
  <c r="H35" i="13"/>
  <c r="J35" i="13" s="1"/>
  <c r="K35" i="13" s="1"/>
  <c r="H34" i="13"/>
  <c r="J34" i="13" s="1"/>
  <c r="K34" i="13" s="1"/>
  <c r="H33" i="13"/>
  <c r="J33" i="13" s="1"/>
  <c r="K33" i="13" s="1"/>
  <c r="H32" i="13"/>
  <c r="J32" i="13" s="1"/>
  <c r="K32" i="13" s="1"/>
  <c r="H31" i="13"/>
  <c r="J31" i="13" s="1"/>
  <c r="K31" i="13" s="1"/>
  <c r="H30" i="13"/>
  <c r="J30" i="13" s="1"/>
  <c r="K30" i="13" s="1"/>
  <c r="H29" i="13"/>
  <c r="J29" i="13" s="1"/>
  <c r="K29" i="13" s="1"/>
  <c r="H28" i="13"/>
  <c r="J28" i="13" s="1"/>
  <c r="H22" i="13"/>
  <c r="J22" i="13" s="1"/>
  <c r="K22" i="13" s="1"/>
  <c r="H21" i="13"/>
  <c r="J21" i="13" s="1"/>
  <c r="K21" i="13" s="1"/>
  <c r="H20" i="13"/>
  <c r="J20" i="13" s="1"/>
  <c r="K20" i="13" s="1"/>
  <c r="K19" i="13"/>
  <c r="J19" i="13"/>
  <c r="H19" i="13"/>
  <c r="H18" i="13"/>
  <c r="J18" i="13" s="1"/>
  <c r="K18" i="13" s="1"/>
  <c r="H17" i="13"/>
  <c r="J17" i="13" s="1"/>
  <c r="K17" i="13" s="1"/>
  <c r="H16" i="13"/>
  <c r="J16" i="13" s="1"/>
  <c r="K16" i="13" s="1"/>
  <c r="K15" i="13"/>
  <c r="J15" i="13"/>
  <c r="H15" i="13"/>
  <c r="H14" i="13"/>
  <c r="J14" i="13" s="1"/>
  <c r="K14" i="13" s="1"/>
  <c r="H13" i="13"/>
  <c r="J13" i="13" s="1"/>
  <c r="K13" i="13" s="1"/>
  <c r="H12" i="13"/>
  <c r="J12" i="13" s="1"/>
  <c r="K12" i="13" s="1"/>
  <c r="K11" i="13"/>
  <c r="J11" i="13"/>
  <c r="H11" i="13"/>
  <c r="H10" i="13"/>
  <c r="J10" i="13" s="1"/>
  <c r="H58" i="12"/>
  <c r="J58" i="12" s="1"/>
  <c r="K58" i="12" s="1"/>
  <c r="H57" i="12"/>
  <c r="J57" i="12" s="1"/>
  <c r="K57" i="12" s="1"/>
  <c r="J56" i="12"/>
  <c r="K56" i="12" s="1"/>
  <c r="H56" i="12"/>
  <c r="H55" i="12"/>
  <c r="J55" i="12" s="1"/>
  <c r="K55" i="12" s="1"/>
  <c r="H54" i="12"/>
  <c r="J54" i="12" s="1"/>
  <c r="K54" i="12" s="1"/>
  <c r="H53" i="12"/>
  <c r="J53" i="12" s="1"/>
  <c r="K53" i="12" s="1"/>
  <c r="J52" i="12"/>
  <c r="K52" i="12" s="1"/>
  <c r="H52" i="12"/>
  <c r="H51" i="12"/>
  <c r="J51" i="12" s="1"/>
  <c r="K51" i="12" s="1"/>
  <c r="H50" i="12"/>
  <c r="J50" i="12" s="1"/>
  <c r="K50" i="12" s="1"/>
  <c r="H49" i="12"/>
  <c r="J49" i="12" s="1"/>
  <c r="K49" i="12" s="1"/>
  <c r="J48" i="12"/>
  <c r="K48" i="12" s="1"/>
  <c r="H48" i="12"/>
  <c r="H47" i="12"/>
  <c r="J47" i="12" s="1"/>
  <c r="K47" i="12" s="1"/>
  <c r="H46" i="12"/>
  <c r="J46" i="12" s="1"/>
  <c r="H40" i="12"/>
  <c r="J40" i="12" s="1"/>
  <c r="K40" i="12" s="1"/>
  <c r="H39" i="12"/>
  <c r="J39" i="12" s="1"/>
  <c r="K39" i="12" s="1"/>
  <c r="H38" i="12"/>
  <c r="J38" i="12" s="1"/>
  <c r="K38" i="12" s="1"/>
  <c r="H37" i="12"/>
  <c r="J37" i="12" s="1"/>
  <c r="K37" i="12" s="1"/>
  <c r="H36" i="12"/>
  <c r="J36" i="12" s="1"/>
  <c r="K36" i="12" s="1"/>
  <c r="H35" i="12"/>
  <c r="J35" i="12" s="1"/>
  <c r="K35" i="12" s="1"/>
  <c r="H34" i="12"/>
  <c r="J34" i="12" s="1"/>
  <c r="K34" i="12" s="1"/>
  <c r="H33" i="12"/>
  <c r="J33" i="12" s="1"/>
  <c r="K33" i="12" s="1"/>
  <c r="H32" i="12"/>
  <c r="J32" i="12" s="1"/>
  <c r="K32" i="12" s="1"/>
  <c r="H31" i="12"/>
  <c r="J31" i="12" s="1"/>
  <c r="K31" i="12" s="1"/>
  <c r="H30" i="12"/>
  <c r="J30" i="12" s="1"/>
  <c r="K30" i="12" s="1"/>
  <c r="H29" i="12"/>
  <c r="J29" i="12" s="1"/>
  <c r="K29" i="12" s="1"/>
  <c r="H28" i="12"/>
  <c r="J28" i="12" s="1"/>
  <c r="J22" i="12"/>
  <c r="K22" i="12" s="1"/>
  <c r="H22" i="12"/>
  <c r="H21" i="12"/>
  <c r="J21" i="12" s="1"/>
  <c r="K21" i="12" s="1"/>
  <c r="H20" i="12"/>
  <c r="J20" i="12" s="1"/>
  <c r="K20" i="12" s="1"/>
  <c r="K19" i="12"/>
  <c r="J19" i="12"/>
  <c r="H19" i="12"/>
  <c r="J18" i="12"/>
  <c r="K18" i="12" s="1"/>
  <c r="H18" i="12"/>
  <c r="H17" i="12"/>
  <c r="J17" i="12" s="1"/>
  <c r="K17" i="12" s="1"/>
  <c r="H16" i="12"/>
  <c r="J16" i="12" s="1"/>
  <c r="K16" i="12" s="1"/>
  <c r="K15" i="12"/>
  <c r="J15" i="12"/>
  <c r="H15" i="12"/>
  <c r="J14" i="12"/>
  <c r="K14" i="12" s="1"/>
  <c r="H14" i="12"/>
  <c r="H13" i="12"/>
  <c r="J13" i="12" s="1"/>
  <c r="K13" i="12" s="1"/>
  <c r="H12" i="12"/>
  <c r="J12" i="12" s="1"/>
  <c r="K12" i="12" s="1"/>
  <c r="K11" i="12"/>
  <c r="J11" i="12"/>
  <c r="H11" i="12"/>
  <c r="J10" i="12"/>
  <c r="H10" i="12"/>
  <c r="H58" i="11"/>
  <c r="J58" i="11" s="1"/>
  <c r="K58" i="11" s="1"/>
  <c r="H57" i="11"/>
  <c r="J57" i="11" s="1"/>
  <c r="K57" i="11" s="1"/>
  <c r="J56" i="11"/>
  <c r="K56" i="11" s="1"/>
  <c r="H56" i="11"/>
  <c r="J55" i="11"/>
  <c r="K55" i="11" s="1"/>
  <c r="H55" i="11"/>
  <c r="H54" i="11"/>
  <c r="J54" i="11" s="1"/>
  <c r="K54" i="11" s="1"/>
  <c r="J53" i="11"/>
  <c r="K53" i="11" s="1"/>
  <c r="H53" i="11"/>
  <c r="J52" i="11"/>
  <c r="K52" i="11" s="1"/>
  <c r="H52" i="11"/>
  <c r="J51" i="11"/>
  <c r="K51" i="11" s="1"/>
  <c r="H51" i="11"/>
  <c r="H50" i="11"/>
  <c r="J50" i="11" s="1"/>
  <c r="K50" i="11" s="1"/>
  <c r="H49" i="11"/>
  <c r="J49" i="11" s="1"/>
  <c r="K49" i="11" s="1"/>
  <c r="J48" i="11"/>
  <c r="K48" i="11" s="1"/>
  <c r="H48" i="11"/>
  <c r="J47" i="11"/>
  <c r="K47" i="11" s="1"/>
  <c r="H47" i="11"/>
  <c r="H46" i="11"/>
  <c r="J46" i="11" s="1"/>
  <c r="H40" i="11"/>
  <c r="J40" i="11" s="1"/>
  <c r="K40" i="11" s="1"/>
  <c r="H39" i="11"/>
  <c r="J39" i="11" s="1"/>
  <c r="K39" i="11" s="1"/>
  <c r="H38" i="11"/>
  <c r="J38" i="11" s="1"/>
  <c r="K38" i="11" s="1"/>
  <c r="H37" i="11"/>
  <c r="J37" i="11" s="1"/>
  <c r="K37" i="11" s="1"/>
  <c r="H36" i="11"/>
  <c r="J36" i="11" s="1"/>
  <c r="K36" i="11" s="1"/>
  <c r="H35" i="11"/>
  <c r="J35" i="11" s="1"/>
  <c r="K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H30" i="11"/>
  <c r="J30" i="11" s="1"/>
  <c r="K30" i="11" s="1"/>
  <c r="H29" i="11"/>
  <c r="J29" i="11" s="1"/>
  <c r="K29" i="11" s="1"/>
  <c r="H28" i="11"/>
  <c r="J28" i="11" s="1"/>
  <c r="H22" i="11"/>
  <c r="J22" i="11" s="1"/>
  <c r="K22" i="11" s="1"/>
  <c r="H21" i="11"/>
  <c r="J21" i="11" s="1"/>
  <c r="K21" i="11" s="1"/>
  <c r="H20" i="11"/>
  <c r="J20" i="11" s="1"/>
  <c r="K20" i="11" s="1"/>
  <c r="K19" i="11"/>
  <c r="J19" i="11"/>
  <c r="H19" i="11"/>
  <c r="H18" i="11"/>
  <c r="J18" i="11" s="1"/>
  <c r="K18" i="11" s="1"/>
  <c r="H17" i="11"/>
  <c r="J17" i="11" s="1"/>
  <c r="K17" i="11" s="1"/>
  <c r="H16" i="11"/>
  <c r="J16" i="11" s="1"/>
  <c r="K16" i="11" s="1"/>
  <c r="K15" i="11"/>
  <c r="J15" i="11"/>
  <c r="H15" i="11"/>
  <c r="H14" i="11"/>
  <c r="J14" i="11" s="1"/>
  <c r="K14" i="11" s="1"/>
  <c r="H13" i="11"/>
  <c r="J13" i="11" s="1"/>
  <c r="K13" i="11" s="1"/>
  <c r="H12" i="11"/>
  <c r="J12" i="11" s="1"/>
  <c r="K12" i="11" s="1"/>
  <c r="K11" i="11"/>
  <c r="J11" i="11"/>
  <c r="H11" i="11"/>
  <c r="H10" i="11"/>
  <c r="J10" i="11" s="1"/>
  <c r="K28" i="15" l="1"/>
  <c r="K41" i="15" s="1"/>
  <c r="J41" i="15"/>
  <c r="J59" i="15"/>
  <c r="K46" i="15"/>
  <c r="K59" i="15" s="1"/>
  <c r="J23" i="15"/>
  <c r="K10" i="15"/>
  <c r="K23" i="15" s="1"/>
  <c r="J59" i="14"/>
  <c r="K46" i="14"/>
  <c r="K59" i="14" s="1"/>
  <c r="K28" i="14"/>
  <c r="K41" i="14" s="1"/>
  <c r="J41" i="14"/>
  <c r="J23" i="14"/>
  <c r="K10" i="14"/>
  <c r="K23" i="14" s="1"/>
  <c r="J59" i="13"/>
  <c r="K46" i="13"/>
  <c r="K59" i="13" s="1"/>
  <c r="J41" i="13"/>
  <c r="K28" i="13"/>
  <c r="K41" i="13" s="1"/>
  <c r="J23" i="13"/>
  <c r="K10" i="13"/>
  <c r="K23" i="13" s="1"/>
  <c r="J59" i="12"/>
  <c r="K46" i="12"/>
  <c r="K59" i="12" s="1"/>
  <c r="K28" i="12"/>
  <c r="K41" i="12" s="1"/>
  <c r="J41" i="12"/>
  <c r="J23" i="12"/>
  <c r="K10" i="12"/>
  <c r="K23" i="12" s="1"/>
  <c r="J59" i="11"/>
  <c r="J62" i="11" s="1"/>
  <c r="K46" i="11"/>
  <c r="K59" i="11" s="1"/>
  <c r="K62" i="11" s="1"/>
  <c r="J23" i="11"/>
  <c r="K10" i="11"/>
  <c r="K23" i="11" s="1"/>
  <c r="J41" i="11"/>
  <c r="K28" i="11"/>
  <c r="K41" i="11" s="1"/>
  <c r="O2" i="4" l="1"/>
  <c r="H28" i="2" l="1"/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0" i="2"/>
  <c r="H39" i="2"/>
  <c r="H38" i="2"/>
  <c r="H37" i="2"/>
  <c r="H36" i="2"/>
  <c r="H35" i="2"/>
  <c r="H34" i="2"/>
  <c r="H33" i="2"/>
  <c r="H32" i="2"/>
  <c r="H31" i="2"/>
  <c r="H30" i="2"/>
  <c r="H29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58" i="2" l="1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N2" i="4"/>
  <c r="M2" i="4"/>
  <c r="J2" i="4"/>
  <c r="I2" i="4"/>
  <c r="H2" i="4"/>
  <c r="G2" i="4"/>
  <c r="F2" i="4"/>
  <c r="E2" i="4"/>
  <c r="D2" i="4"/>
  <c r="C2" i="4"/>
  <c r="B2" i="4"/>
  <c r="J59" i="2" l="1"/>
  <c r="J62" i="2" s="1"/>
  <c r="K46" i="2"/>
  <c r="K59" i="2" s="1"/>
  <c r="K62" i="2" s="1"/>
  <c r="J41" i="2"/>
  <c r="K41" i="2"/>
  <c r="K2" i="16" l="1"/>
  <c r="K4" i="16" s="1"/>
  <c r="P2" i="4"/>
  <c r="J2" i="16"/>
  <c r="J4" i="16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J23" i="2" l="1"/>
  <c r="K10" i="2"/>
  <c r="K23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<sst xmlns="http://schemas.openxmlformats.org/spreadsheetml/2006/main" count="674" uniqueCount="202">
  <si>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</si>
  <si>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</si>
  <si>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</si>
  <si>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</si>
  <si>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</si>
  <si>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</si>
  <si>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</si>
  <si>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</si>
  <si>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</si>
  <si>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</si>
  <si>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</si>
  <si>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</si>
  <si>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</si>
  <si>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</si>
  <si>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</si>
  <si>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</si>
  <si>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</si>
  <si>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</si>
  <si>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</si>
  <si>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</si>
  <si>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</si>
  <si>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</si>
  <si>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</si>
  <si>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</si>
  <si>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</si>
  <si>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</si>
  <si>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</si>
  <si>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</si>
  <si>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</si>
  <si>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</si>
  <si>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</si>
  <si>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</si>
  <si>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</si>
  <si>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</si>
  <si>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</si>
  <si>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</si>
  <si>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</si>
  <si>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</si>
  <si>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</si>
  <si>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</si>
  <si>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</si>
  <si>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</si>
  <si>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</si>
  <si>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</si>
  <si>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</si>
  <si>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</si>
  <si>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</si>
  <si>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</si>
  <si>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</si>
  <si>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</si>
  <si>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</si>
  <si>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</si>
  <si>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</si>
  <si>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</si>
  <si>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</si>
  <si>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</si>
  <si>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Žiadosť o poskytnutie kompenzácie v súvislosti s dodávkou elektriny/plynu pre vybraných zraniteľných odberateľov elektriny/plynu</t>
  </si>
  <si>
    <t>Vyhlasujem, že mám vysporiadané vzťahy so štátnym rozpočtom</t>
  </si>
  <si>
    <t xml:space="preserve">Potvrdzujem, že spoločnosť je zapísaná do registra partnerov verejného sektora 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</si>
  <si>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</si>
  <si>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</si>
  <si>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</si>
  <si>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</si>
  <si>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</si>
  <si>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</si>
  <si>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</si>
  <si>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</si>
  <si>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</si>
  <si>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</si>
  <si>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</si>
  <si>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</si>
  <si>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</si>
  <si>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</si>
  <si>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</si>
  <si>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</si>
  <si>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</si>
  <si>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</si>
  <si>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</si>
  <si>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</si>
  <si>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</si>
  <si>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</si>
  <si>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</si>
  <si>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</si>
  <si>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</si>
  <si>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</si>
  <si>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</si>
  <si>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</si>
  <si>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</si>
  <si>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</si>
  <si>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</si>
  <si>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</si>
  <si>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</si>
  <si>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</si>
  <si>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</si>
  <si>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</si>
  <si>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</si>
  <si>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</si>
  <si>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</si>
  <si>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</si>
  <si>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</si>
  <si>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</si>
  <si>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</si>
  <si>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</si>
  <si>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</si>
  <si>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</si>
  <si>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</si>
  <si>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</si>
  <si>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</si>
  <si>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</si>
  <si>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</si>
  <si>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</si>
  <si>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</si>
  <si>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</si>
  <si>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</si>
  <si>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</si>
  <si>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</si>
  <si>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</si>
  <si>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</si>
  <si>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</si>
  <si>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</si>
  <si>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</si>
  <si>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</si>
  <si>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</si>
  <si>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</si>
  <si>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</si>
  <si>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</si>
  <si>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</si>
  <si>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</si>
  <si>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</si>
  <si>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</si>
  <si>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</si>
  <si>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</si>
  <si>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</si>
  <si>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</si>
  <si>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</si>
  <si>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</si>
  <si>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</si>
  <si>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</si>
  <si>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</si>
  <si>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</si>
  <si>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</si>
  <si>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</si>
  <si>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</si>
  <si>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</si>
  <si>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</si>
  <si>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</si>
  <si>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</si>
  <si>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</si>
  <si>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</si>
  <si>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</si>
  <si>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</si>
  <si>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</si>
  <si>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</si>
  <si>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</si>
  <si>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</si>
  <si>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</si>
  <si>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</si>
  <si>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</si>
  <si>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</si>
  <si>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</si>
  <si>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</si>
  <si>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</si>
  <si>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</si>
  <si>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</si>
  <si>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</si>
  <si>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</si>
  <si>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</si>
  <si>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</si>
  <si>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</si>
  <si>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</si>
  <si>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</si>
  <si>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</si>
  <si>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</si>
  <si>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</si>
  <si>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</si>
  <si>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</si>
  <si>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</si>
  <si>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</si>
  <si>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</si>
  <si>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</si>
  <si>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Zmluvy podľa § 1 ods. 5 písm. a) Nariadenia vlády</t>
  </si>
  <si>
    <t>SPOLU za zmluvy podľa § 1 ods. 5 písm. a) Nariadenia vlády:</t>
  </si>
  <si>
    <t>Zmluvy podľa § 1 ods. 5 písm. b) Nariadenia vlády</t>
  </si>
  <si>
    <t>SPOLU za zmluvy podľa § 1 ods. 5 písm. b) Nariadenia vlády:</t>
  </si>
  <si>
    <t>Zmluvy podľa § 1 ods. 5 písm. c) Nariadenia vlády</t>
  </si>
  <si>
    <t>SPOLU za zmluvy podľa § 1 ods. 5 písm. c) Nariadenia vlády: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</si>
  <si>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</si>
  <si>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Žiadosť o platbu - pre vybraných zraniteľných odberateľov elektriny
Prepočet kompenzácií vyplatených za dodávku elektriny do 1. júla 2023
január 2023</t>
  </si>
  <si>
    <t>Žiadosť o platbu - pre vybraných zraniteľných odberateľov elektriny
Prepočet kompenzácií vyplatených za dodávku elektriny do 1. júla 2023
február 2023</t>
  </si>
  <si>
    <t>Žiadosť o platbu - pre vybraných zraniteľných odberateľov elektriny
Prepočet kompenzácií vyplatených za dodávku elektriny do 1. júla 2023
marec 2023</t>
  </si>
  <si>
    <t>Žiadosť o platbu - pre vybraných zraniteľných odberateľov elektriny
Prepočet kompenzácií vyplatených za dodávku elektriny do 1. júla 2023
apríl 2023</t>
  </si>
  <si>
    <t>Žiadosť o platbu - pre vybraných zraniteľných odberateľov elektriny
Prepočet kompenzácií vyplatených za dodávku elektriny do 1. júla 2023
máj 2023</t>
  </si>
  <si>
    <t>Žiadosť o platbu - pre vybraných zraniteľných odberateľov elektriny
Prepočet kompenzácií vyplatených za dodávku elektriny do 1. júla 2023
jún 2023</t>
  </si>
  <si>
    <t>Rozdiel nároku a vyplatenej kompenzácie január až jún 2023</t>
  </si>
  <si>
    <t>Nárok na kompenzáciu za január až jún 2023 
podľa nariadenia vlády 465/2022 platného od 1.7.2023 § 1 ods. 5 písm. a) b) c) Nariadenia vlády:</t>
  </si>
  <si>
    <t>Vyplatená kompenzácia za január až jún 2023 
podľa nariadenia vlády 465/2023 platného do 30.6.2023</t>
  </si>
  <si>
    <t xml:space="preserve">Rozdiel nároku a vyplatenej kompenzácie za daný mesiac </t>
  </si>
  <si>
    <t>Vyplatená kompenzácia za daný mesiac podľa nariadenia vlády 465/2023 platného do 30.6.2023:
vyplní dodávateľ</t>
  </si>
  <si>
    <t>Nárok na kompenzáciu za daný mesiac podľa nariadenia vlády 465/2023 platného od 1.7.2023 § 1 ods. 5 písm. a) b) c) Nariadenia vlády: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</si>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</sst>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6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4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4" borderId="1" xfId="0" applyFont="1" applyFill="1" applyBorder="1" applyProtection="1">
      <protection locked="0"/>
    </xf>
    <xf numFmtId="0" fontId="17" fillId="0" borderId="0" xfId="0" applyFont="1" applyFill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18" fillId="0" borderId="0" xfId="1" applyFont="1" applyAlignment="1">
      <alignment horizontal="center" wrapText="1"/>
    </xf>
    <xf numFmtId="0" fontId="4" fillId="0" borderId="8" xfId="1" applyFont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1" fillId="0" borderId="0" xfId="1" applyFont="1"/>
    <xf numFmtId="0" fontId="0" fillId="0" borderId="0" xfId="0" applyFill="1" applyProtection="1">
      <protection locked="0"/>
    </xf>
    <xf numFmtId="0" fontId="24" fillId="0" borderId="0" xfId="0" applyFont="1"/>
    <xf numFmtId="0" fontId="15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3" fillId="0" borderId="0" xfId="1" applyFill="1"/>
    <xf numFmtId="0" fontId="18" fillId="0" borderId="0" xfId="1" applyFont="1" applyFill="1" applyAlignment="1">
      <alignment horizontal="center" wrapText="1"/>
    </xf>
    <xf numFmtId="0" fontId="21" fillId="0" borderId="0" xfId="1" applyFont="1" applyFill="1"/>
    <xf numFmtId="0" fontId="4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4" fillId="4" borderId="0" xfId="1" applyFont="1" applyFill="1"/>
    <xf numFmtId="0" fontId="4" fillId="7" borderId="0" xfId="1" applyFont="1" applyFill="1"/>
    <xf numFmtId="0" fontId="4" fillId="6" borderId="0" xfId="1" applyFont="1" applyFill="1"/>
    <xf numFmtId="0" fontId="4" fillId="4" borderId="0" xfId="1" applyFont="1" applyFill="1" applyAlignment="1">
      <alignment horizontal="left"/>
    </xf>
    <xf numFmtId="0" fontId="22" fillId="3" borderId="8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4" fillId="4" borderId="0" xfId="1" applyFont="1" applyFill="1" applyProtection="1">
      <protection locked="0"/>
    </xf>
    <xf numFmtId="0" fontId="3" fillId="4" borderId="0" xfId="1" applyFill="1" applyProtection="1">
      <protection locked="0"/>
    </xf>
    <xf numFmtId="0" fontId="18" fillId="4" borderId="0" xfId="1" applyFont="1" applyFill="1" applyAlignment="1" applyProtection="1">
      <alignment horizont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6" fillId="5" borderId="15" xfId="1" applyFont="1" applyFill="1" applyBorder="1" applyAlignment="1" applyProtection="1">
      <alignment horizontal="center" vertical="center" wrapText="1"/>
      <protection hidden="1"/>
    </xf>
    <xf numFmtId="0" fontId="26" fillId="5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4" fillId="6" borderId="8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9" fillId="4" borderId="20" xfId="0" applyNumberFormat="1" applyFont="1" applyFill="1" applyBorder="1" applyAlignment="1" applyProtection="1">
      <protection hidden="1"/>
    </xf>
    <xf numFmtId="4" fontId="9" fillId="4" borderId="22" xfId="0" applyNumberFormat="1" applyFont="1" applyFill="1" applyBorder="1" applyAlignment="1" applyProtection="1">
      <protection hidden="1"/>
    </xf>
    <xf numFmtId="0" fontId="20" fillId="0" borderId="0" xfId="1" applyFont="1" applyBorder="1" applyAlignment="1"/>
    <xf numFmtId="0" fontId="0" fillId="0" borderId="0" xfId="0" applyBorder="1" applyAlignment="1"/>
    <xf numFmtId="0" fontId="20" fillId="0" borderId="0" xfId="1" applyFont="1" applyFill="1" applyBorder="1" applyAlignment="1">
      <alignment horizontal="center"/>
    </xf>
    <xf numFmtId="0" fontId="1" fillId="0" borderId="0" xfId="0" applyFont="1"/>
    <xf numFmtId="4" fontId="4" fillId="7" borderId="8" xfId="0" applyNumberFormat="1" applyFont="1" applyFill="1" applyBorder="1" applyAlignment="1" applyProtection="1">
      <protection hidden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4" fillId="6" borderId="17" xfId="0" applyFont="1" applyFill="1" applyBorder="1" applyAlignment="1" applyProtection="1">
      <alignment horizontal="left" wrapText="1"/>
      <protection hidden="1"/>
    </xf>
    <xf numFmtId="0" fontId="4" fillId="6" borderId="8" xfId="0" applyFont="1" applyFill="1" applyBorder="1" applyAlignment="1" applyProtection="1">
      <alignment horizontal="left" wrapText="1"/>
      <protection hidden="1"/>
    </xf>
    <xf numFmtId="0" fontId="4" fillId="7" borderId="17" xfId="0" applyFont="1" applyFill="1" applyBorder="1" applyAlignment="1" applyProtection="1">
      <alignment horizontal="left" wrapText="1"/>
      <protection hidden="1"/>
    </xf>
    <xf numFmtId="0" fontId="4" fillId="7" borderId="8" xfId="0" applyFont="1" applyFill="1" applyBorder="1" applyAlignment="1" applyProtection="1">
      <alignment horizontal="left" wrapText="1"/>
      <protection hidden="1"/>
    </xf>
    <xf numFmtId="0" fontId="9" fillId="4" borderId="19" xfId="0" applyFont="1" applyFill="1" applyBorder="1" applyAlignment="1" applyProtection="1">
      <alignment horizontal="left"/>
      <protection hidden="1"/>
    </xf>
    <xf numFmtId="0" fontId="9" fillId="4" borderId="20" xfId="0" applyFont="1" applyFill="1" applyBorder="1" applyAlignment="1" applyProtection="1">
      <alignment horizontal="left"/>
      <protection hidden="1"/>
    </xf>
    <xf numFmtId="0" fontId="20" fillId="7" borderId="10" xfId="1" applyFont="1" applyFill="1" applyBorder="1" applyAlignment="1">
      <alignment wrapText="1"/>
    </xf>
    <xf numFmtId="0" fontId="0" fillId="7" borderId="10" xfId="0" applyFill="1" applyBorder="1" applyAlignment="1"/>
    <xf numFmtId="0" fontId="20" fillId="4" borderId="10" xfId="1" applyFont="1" applyFill="1" applyBorder="1" applyAlignment="1"/>
    <xf numFmtId="0" fontId="0" fillId="4" borderId="10" xfId="0" applyFill="1" applyBorder="1" applyAlignment="1"/>
    <xf numFmtId="0" fontId="20" fillId="6" borderId="10" xfId="1" applyFont="1" applyFill="1" applyBorder="1" applyAlignment="1"/>
    <xf numFmtId="0" fontId="0" fillId="6" borderId="10" xfId="0" applyFill="1" applyBorder="1" applyAlignment="1"/>
    <xf numFmtId="0" fontId="20" fillId="4" borderId="5" xfId="1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4" fillId="4" borderId="0" xfId="1" applyFont="1" applyFill="1" applyAlignment="1" applyProtection="1">
      <alignment horizontal="left"/>
      <protection locked="0"/>
    </xf>
    <xf numFmtId="0" fontId="0" fillId="4" borderId="0" xfId="0" applyFill="1" applyAlignment="1" applyProtection="1">
      <protection locked="0"/>
    </xf>
    <xf numFmtId="0" fontId="20" fillId="4" borderId="5" xfId="1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0" fillId="7" borderId="5" xfId="1" applyFont="1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20" fillId="6" borderId="5" xfId="1" applyFont="1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4" fontId="4" fillId="5" borderId="8" xfId="1" applyNumberFormat="1" applyFont="1" applyFill="1" applyBorder="1" applyAlignment="1">
      <alignment horizontal="center" vertical="center" wrapText="1"/>
    </xf>
    <xf numFmtId="4" fontId="20" fillId="6" borderId="8" xfId="1" applyNumberFormat="1" applyFont="1" applyFill="1" applyBorder="1" applyAlignment="1">
      <alignment horizontal="center"/>
    </xf>
    <xf numFmtId="164" fontId="4" fillId="0" borderId="8" xfId="1" applyNumberFormat="1" applyFont="1" applyBorder="1" applyAlignment="1" applyProtection="1">
      <alignment horizontal="center" vertical="center" wrapText="1"/>
      <protection locked="0"/>
    </xf>
    <xf numFmtId="4" fontId="4" fillId="0" borderId="8" xfId="1" applyNumberFormat="1" applyFont="1" applyBorder="1" applyAlignment="1" applyProtection="1">
      <alignment horizontal="center" vertical="center" wrapText="1"/>
      <protection locked="0"/>
    </xf>
    <xf numFmtId="4" fontId="20" fillId="6" borderId="10" xfId="1" applyNumberFormat="1" applyFont="1" applyFill="1" applyBorder="1" applyAlignment="1">
      <alignment horizontal="center"/>
    </xf>
    <xf numFmtId="4" fontId="20" fillId="7" borderId="10" xfId="1" applyNumberFormat="1" applyFont="1" applyFill="1" applyBorder="1" applyAlignment="1" applyProtection="1">
      <alignment horizontal="center"/>
      <protection locked="0"/>
    </xf>
    <xf numFmtId="4" fontId="20" fillId="4" borderId="10" xfId="1" applyNumberFormat="1" applyFont="1" applyFill="1" applyBorder="1" applyAlignment="1">
      <alignment horizontal="center"/>
    </xf>
    <xf numFmtId="2" fontId="4" fillId="0" borderId="8" xfId="1" applyNumberFormat="1" applyFont="1" applyBorder="1" applyAlignment="1" applyProtection="1">
      <alignment horizontal="center" vertical="center" wrapText="1"/>
      <protection locked="0"/>
    </xf>
  </cellXfs>
  <cellStyles count="4">
    <cellStyle name="Čiarka 2" xfId="2"/>
    <cellStyle name="Normálna" xfId="0" builtinId="0"/>
    <cellStyle name="Normálna 2" xfId="1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zoomScale="80" zoomScaleNormal="80" workbookViewId="0"/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84" t="s">
        <v>56</v>
      </c>
      <c r="C1" s="85"/>
      <c r="D1" s="85"/>
      <c r="E1" s="85"/>
      <c r="F1" s="86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78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88"/>
      <c r="C9" s="89"/>
      <c r="D9" s="89"/>
      <c r="E9" s="89"/>
      <c r="F9" s="90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88"/>
      <c r="C12" s="89"/>
      <c r="D12" s="89"/>
      <c r="E12" s="89"/>
      <c r="F12" s="90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/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78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88"/>
      <c r="C30" s="89"/>
      <c r="D30" s="89"/>
      <c r="E30" s="89"/>
      <c r="F30" s="90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88"/>
      <c r="C36" s="89"/>
      <c r="D36" s="89"/>
      <c r="E36" s="89"/>
      <c r="F36" s="90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88"/>
      <c r="C39" s="89"/>
      <c r="D39" s="89"/>
      <c r="E39" s="89"/>
      <c r="F39" s="90"/>
    </row>
    <row r="40" spans="1:12" s="41" customFormat="1" x14ac:dyDescent="0.25">
      <c r="B40" s="42"/>
      <c r="C40" s="42"/>
      <c r="D40" s="42"/>
      <c r="E40" s="42"/>
      <c r="F40" s="42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88"/>
      <c r="C42" s="89"/>
      <c r="D42" s="89"/>
      <c r="E42" s="89"/>
      <c r="F42" s="90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88"/>
      <c r="C45" s="89"/>
      <c r="D45" s="89"/>
      <c r="E45" s="89"/>
      <c r="F45" s="90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87" t="s">
        <v>16</v>
      </c>
      <c r="C78" s="87"/>
      <c r="D78" s="87"/>
      <c r="E78" s="87"/>
      <c r="F78" s="87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64"/>
      <c r="C80" s="65"/>
      <c r="D80" s="65"/>
      <c r="E80" s="65"/>
      <c r="F80" s="65"/>
    </row>
    <row r="81" spans="2:7" ht="7.5" customHeight="1" x14ac:dyDescent="0.25">
      <c r="B81" s="64"/>
      <c r="C81" s="64"/>
      <c r="D81" s="64"/>
      <c r="E81" s="64"/>
      <c r="F81" s="64"/>
    </row>
    <row r="82" spans="2:7" ht="45.95" customHeight="1" x14ac:dyDescent="0.25">
      <c r="B82" s="81" t="s">
        <v>23</v>
      </c>
      <c r="C82" s="81"/>
      <c r="D82" s="81"/>
      <c r="E82" s="81"/>
      <c r="F82" s="81"/>
      <c r="G82" s="19" t="s">
        <v>25</v>
      </c>
    </row>
    <row r="83" spans="2:7" ht="45.95" customHeight="1" x14ac:dyDescent="0.25">
      <c r="B83" s="81" t="s">
        <v>27</v>
      </c>
      <c r="C83" s="81"/>
      <c r="D83" s="81"/>
      <c r="E83" s="81"/>
      <c r="F83" s="81"/>
      <c r="G83" s="19" t="s">
        <v>25</v>
      </c>
    </row>
    <row r="84" spans="2:7" ht="45.95" customHeight="1" x14ac:dyDescent="0.25">
      <c r="B84" s="81" t="s">
        <v>28</v>
      </c>
      <c r="C84" s="81"/>
      <c r="D84" s="81"/>
      <c r="E84" s="81"/>
      <c r="F84" s="81"/>
      <c r="G84" s="19" t="s">
        <v>25</v>
      </c>
    </row>
    <row r="85" spans="2:7" ht="46.5" customHeight="1" x14ac:dyDescent="0.25">
      <c r="B85" s="81" t="s">
        <v>55</v>
      </c>
      <c r="C85" s="82"/>
      <c r="D85" s="82"/>
      <c r="E85" s="82"/>
      <c r="F85" s="82"/>
      <c r="G85" s="19" t="s">
        <v>25</v>
      </c>
    </row>
    <row r="86" spans="2:7" ht="46.5" customHeight="1" x14ac:dyDescent="0.25">
      <c r="B86" s="81" t="s">
        <v>29</v>
      </c>
      <c r="C86" s="81"/>
      <c r="D86" s="81"/>
      <c r="E86" s="81"/>
      <c r="F86" s="81"/>
      <c r="G86" s="19" t="s">
        <v>25</v>
      </c>
    </row>
    <row r="87" spans="2:7" ht="57" customHeight="1" x14ac:dyDescent="0.25">
      <c r="B87" s="81" t="s">
        <v>57</v>
      </c>
      <c r="C87" s="82"/>
      <c r="D87" s="82"/>
      <c r="E87" s="82"/>
      <c r="F87" s="82"/>
      <c r="G87" s="19" t="s">
        <v>25</v>
      </c>
    </row>
    <row r="88" spans="2:7" ht="57" customHeight="1" x14ac:dyDescent="0.25">
      <c r="B88" s="81" t="s">
        <v>30</v>
      </c>
      <c r="C88" s="82"/>
      <c r="D88" s="82"/>
      <c r="E88" s="82"/>
      <c r="F88" s="82"/>
      <c r="G88" s="19" t="s">
        <v>25</v>
      </c>
    </row>
    <row r="89" spans="2:7" ht="57" customHeight="1" x14ac:dyDescent="0.25">
      <c r="B89" s="81" t="s">
        <v>31</v>
      </c>
      <c r="C89" s="82"/>
      <c r="D89" s="82"/>
      <c r="E89" s="82"/>
      <c r="F89" s="82"/>
      <c r="G89" s="19" t="s">
        <v>25</v>
      </c>
    </row>
    <row r="90" spans="2:7" ht="44.25" customHeight="1" x14ac:dyDescent="0.25">
      <c r="B90" s="83" t="s">
        <v>58</v>
      </c>
      <c r="C90" s="83"/>
      <c r="D90" s="83"/>
      <c r="E90" s="83"/>
      <c r="F90" s="83"/>
      <c r="G90" s="19" t="s">
        <v>25</v>
      </c>
    </row>
    <row r="91" spans="2:7" ht="74.45" customHeight="1" x14ac:dyDescent="0.25">
      <c r="B91" s="81" t="s">
        <v>22</v>
      </c>
      <c r="C91" s="82"/>
      <c r="D91" s="82"/>
      <c r="E91" s="82"/>
      <c r="F91" s="82"/>
      <c r="G91" s="19" t="s">
        <v>25</v>
      </c>
    </row>
    <row r="92" spans="2:7" ht="33.950000000000003" customHeight="1" x14ac:dyDescent="0.25">
      <c r="B92" s="81" t="s">
        <v>26</v>
      </c>
      <c r="C92" s="82"/>
      <c r="D92" s="82"/>
      <c r="E92" s="82"/>
      <c r="F92" s="82"/>
      <c r="G92" s="19" t="s">
        <v>25</v>
      </c>
    </row>
    <row r="93" spans="2:7" ht="33.950000000000003" customHeight="1" x14ac:dyDescent="0.25">
      <c r="B93" s="80" t="s">
        <v>24</v>
      </c>
      <c r="C93" s="80"/>
      <c r="D93" s="80"/>
      <c r="E93" s="80"/>
      <c r="F93" s="80"/>
      <c r="G93" s="19" t="s">
        <v>25</v>
      </c>
    </row>
    <row r="94" spans="2:7" ht="42" customHeight="1" x14ac:dyDescent="0.25">
      <c r="B94" s="80" t="s">
        <v>201</v>
      </c>
      <c r="C94" s="80"/>
      <c r="D94" s="80"/>
      <c r="E94" s="80"/>
      <c r="F94" s="80"/>
      <c r="G94" s="19" t="s">
        <v>25</v>
      </c>
    </row>
    <row r="95" spans="2:7" ht="33" customHeight="1" x14ac:dyDescent="0.25">
      <c r="B95" s="80" t="s">
        <v>199</v>
      </c>
      <c r="C95" s="80"/>
      <c r="D95" s="80"/>
      <c r="E95" s="80"/>
      <c r="F95" s="80"/>
      <c r="G95" s="19" t="s">
        <v>25</v>
      </c>
    </row>
    <row r="96" spans="2:7" ht="36.75" customHeight="1" x14ac:dyDescent="0.25">
      <c r="B96" s="80" t="s">
        <v>200</v>
      </c>
      <c r="C96" s="80"/>
      <c r="D96" s="80"/>
      <c r="E96" s="80"/>
      <c r="F96" s="80"/>
      <c r="G96" s="19" t="s">
        <v>25</v>
      </c>
    </row>
    <row r="98" spans="2:2" x14ac:dyDescent="0.25">
      <c r="B98" s="39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</sheetData>
  <sheetProtection algorithmName="SHA-512" hashValue="HfaP5dXm5Uxhk1SshMrZ5Ima7FL3eL/EKy7kxiReH8n2NGbsUjMNbmqIvLvePwJzn4bEVum5rAOFwrpPjtYNkg==" saltValue="OXz03UFoBwk2okmwnrgzNA==" spinCount="100000" sheet="1" objects="1" scenarios="1"/>
  <mergeCells count="24"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  <mergeCell ref="B94:F94"/>
    <mergeCell ref="B95:F95"/>
    <mergeCell ref="B96:F96"/>
    <mergeCell ref="B93:F93"/>
    <mergeCell ref="B85:F85"/>
    <mergeCell ref="B91:F91"/>
    <mergeCell ref="B92:F92"/>
    <mergeCell ref="B88:F88"/>
    <mergeCell ref="B89:F89"/>
    <mergeCell ref="B90:F90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Q17" sqref="Q17"/>
    </sheetView>
  </sheetViews>
  <sheetFormatPr defaultColWidth="8.7109375" defaultRowHeight="15" x14ac:dyDescent="0.25"/>
  <cols>
    <col min="1" max="1" width="18.7109375" style="69" bestFit="1" customWidth="1"/>
    <col min="2" max="8" width="8.7109375" style="69"/>
    <col min="9" max="9" width="0.7109375" style="69" customWidth="1"/>
    <col min="10" max="10" width="16.7109375" style="68" customWidth="1"/>
    <col min="11" max="11" width="18.28515625" style="68" customWidth="1"/>
    <col min="12" max="14" width="8.7109375" style="68"/>
    <col min="15" max="16384" width="8.7109375" style="69"/>
  </cols>
  <sheetData>
    <row r="1" spans="1:14" ht="36" x14ac:dyDescent="0.25">
      <c r="A1" s="91"/>
      <c r="B1" s="92"/>
      <c r="C1" s="92"/>
      <c r="D1" s="92"/>
      <c r="E1" s="92"/>
      <c r="F1" s="92"/>
      <c r="G1" s="92"/>
      <c r="H1" s="93"/>
      <c r="I1" s="94"/>
      <c r="J1" s="66" t="s">
        <v>65</v>
      </c>
      <c r="K1" s="67" t="s">
        <v>66</v>
      </c>
    </row>
    <row r="2" spans="1:14" ht="30.6" customHeight="1" x14ac:dyDescent="0.25">
      <c r="A2" s="97" t="s">
        <v>194</v>
      </c>
      <c r="B2" s="98"/>
      <c r="C2" s="98"/>
      <c r="D2" s="98"/>
      <c r="E2" s="98"/>
      <c r="F2" s="98"/>
      <c r="G2" s="98"/>
      <c r="H2" s="98"/>
      <c r="I2" s="95"/>
      <c r="J2" s="70">
        <f>'Žiadosť VZO-E_01_2023'!J62+'Žiadosť VZO-E_02_2023'!J62+'Žiadosť_VZO-E_03_2023'!J62+'Žiadosť VZO-E_04_2023'!J62+'Žiadosť VZO-E_05_2023'!J62+'Žiadosť VZO-E_06_2023'!J62</f>
        <v>0</v>
      </c>
      <c r="K2" s="70">
        <f>'Žiadosť VZO-E_01_2023'!K62+'Žiadosť VZO-E_02_2023'!K62+'Žiadosť_VZO-E_03_2023'!K62+'Žiadosť VZO-E_04_2023'!K62+'Žiadosť VZO-E_05_2023'!K62+'Žiadosť VZO-E_06_2023'!K62</f>
        <v>0</v>
      </c>
      <c r="L2" s="71"/>
      <c r="M2" s="71"/>
      <c r="N2" s="71"/>
    </row>
    <row r="3" spans="1:14" ht="33.6" customHeight="1" x14ac:dyDescent="0.25">
      <c r="A3" s="99" t="s">
        <v>195</v>
      </c>
      <c r="B3" s="100"/>
      <c r="C3" s="100"/>
      <c r="D3" s="100"/>
      <c r="E3" s="100"/>
      <c r="F3" s="100"/>
      <c r="G3" s="100"/>
      <c r="H3" s="100"/>
      <c r="I3" s="95"/>
      <c r="J3" s="79">
        <f>'Žiadosť VZO-E_01_2023'!J64+'Žiadosť VZO-E_02_2023'!J64+'Žiadosť_VZO-E_03_2023'!J64+'Žiadosť VZO-E_04_2023'!J64+'Žiadosť VZO-E_05_2023'!J64+'Žiadosť VZO-E_06_2023'!J64</f>
        <v>0</v>
      </c>
      <c r="K3" s="79">
        <f>'Žiadosť VZO-E_01_2023'!K64+'Žiadosť VZO-E_02_2023'!K64+'Žiadosť_VZO-E_03_2023'!K64+'Žiadosť VZO-E_04_2023'!K64+'Žiadosť VZO-E_05_2023'!K64+'Žiadosť VZO-E_06_2023'!K64</f>
        <v>0</v>
      </c>
      <c r="L3" s="72"/>
      <c r="M3" s="72"/>
      <c r="N3" s="72"/>
    </row>
    <row r="4" spans="1:14" ht="19.5" thickBot="1" x14ac:dyDescent="0.35">
      <c r="A4" s="101" t="s">
        <v>193</v>
      </c>
      <c r="B4" s="102"/>
      <c r="C4" s="102"/>
      <c r="D4" s="102"/>
      <c r="E4" s="102"/>
      <c r="F4" s="102"/>
      <c r="G4" s="102"/>
      <c r="H4" s="102"/>
      <c r="I4" s="96"/>
      <c r="J4" s="73">
        <f>J2-J3</f>
        <v>0</v>
      </c>
      <c r="K4" s="74">
        <f>K2-K3</f>
        <v>0</v>
      </c>
      <c r="L4" s="71"/>
      <c r="M4" s="71"/>
      <c r="N4" s="71"/>
    </row>
  </sheetData>
  <sheetProtection algorithmName="SHA-512" hashValue="lxjozcXOgT3om+PLOU3z7SOF5CR/WQ4p5MWBJaC7gDUHc4CH79EVUdQKpD+9L9wsHoCCmink+nONCZkiiIGf7Q==" saltValue="7KQa6Immp69R9mpGVbUsZQ==" spinCount="100000" sheet="1" objects="1" scenarios="1"/>
  <mergeCells count="5">
    <mergeCell ref="A1:H1"/>
    <mergeCell ref="I1:I4"/>
    <mergeCell ref="A2:H2"/>
    <mergeCell ref="A3:H3"/>
    <mergeCell ref="A4:H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zoomScale="80" zoomScaleNormal="80" workbookViewId="0">
      <selection activeCell="V62" sqref="V62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187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30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30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30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30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30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30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30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30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30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30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30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30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30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Ybk/x989qBk9VVgT2ViMP212GvRNMmhbLVt5cOBM2MRsuPst/IAgzSosPATsnV2hckyAE2ZqgRjQ5YcmJoAw+A==" saltValue="KmZHlhFznPH/lSKxzQ6irQ==" spinCount="100000" sheet="1" objects="1" scenarios="1"/>
  <mergeCells count="8">
    <mergeCell ref="C64:I64"/>
    <mergeCell ref="C66:I66"/>
    <mergeCell ref="C62:I62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opLeftCell="A16" zoomScale="70" zoomScaleNormal="70" workbookViewId="0">
      <selection activeCell="E8" sqref="E8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188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26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26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26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26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26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26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26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26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26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26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26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26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26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KNn24OIZ+Eonhw3deykGsJiTD592Ww2yRL14WycileUJ6f6RaO0NRTxb5Ny+4I2DMlTJwXJsR9YVtmBkfKLGYQ==" saltValue="LkCPf87tc3y/14zphy8RFw==" spinCount="100000" sheet="1" objects="1" scenarios="1"/>
  <mergeCells count="8">
    <mergeCell ref="C62:I62"/>
    <mergeCell ref="C64:I64"/>
    <mergeCell ref="C66:I66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opLeftCell="A28" zoomScale="80" zoomScaleNormal="80" workbookViewId="0">
      <selection activeCell="E44" sqref="E44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189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26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26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26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26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26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26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26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26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26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26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26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26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26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9eSbeoKSgX1oTHs8MFXdXmGxKRwP3+Y1weck+/bmzVj4V06F/+i8HbjC6ECj0pIr1UYN005nXCHtN7TFQSS4hA==" saltValue="KkAyO6Xm2lDpV/61R6favQ==" spinCount="100000" sheet="1" objects="1" scenarios="1"/>
  <mergeCells count="8">
    <mergeCell ref="C62:I62"/>
    <mergeCell ref="C64:I64"/>
    <mergeCell ref="C66:I66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opLeftCell="A4" zoomScale="70" zoomScaleNormal="70" workbookViewId="0">
      <selection activeCell="E8" sqref="E8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190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26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26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26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26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26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26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26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26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26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26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26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26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26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zF5ENdJzUXNH9tyyS+BD3UHDrM7lv/tcKKIklgwLedELqE0HSvbYs6fKyi4+sFf8RrrSJf3YBax3b5iZDz0lyQ==" saltValue="6yC8977S/BaLROXd0hj4eQ==" spinCount="100000" sheet="1" objects="1" scenarios="1"/>
  <mergeCells count="8">
    <mergeCell ref="C62:I62"/>
    <mergeCell ref="C64:I64"/>
    <mergeCell ref="C66:I66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opLeftCell="A34" zoomScale="70" zoomScaleNormal="70" workbookViewId="0">
      <selection activeCell="E44" sqref="E44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191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26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26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26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26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26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26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26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26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26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26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26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26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26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Nmskl6JTwpfmEJ+oe+XkRcd+9bEY550gkresP+lLryJzzq3E0DrC/zugAX6uhA4ag78X0VfSAEUGxdCVFd4Tww==" saltValue="AJTxYG29F3R0uWSexl2Xfg==" spinCount="100000" sheet="1" objects="1" scenarios="1"/>
  <mergeCells count="8">
    <mergeCell ref="C62:I62"/>
    <mergeCell ref="C64:I64"/>
    <mergeCell ref="C66:I66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70"/>
  <sheetViews>
    <sheetView topLeftCell="A22" zoomScale="70" zoomScaleNormal="70" workbookViewId="0">
      <selection activeCell="E8" sqref="E8"/>
    </sheetView>
  </sheetViews>
  <sheetFormatPr defaultRowHeight="15" x14ac:dyDescent="0.25"/>
  <cols>
    <col min="3" max="3" width="14.140625" customWidth="1"/>
    <col min="4" max="6" width="25" customWidth="1"/>
    <col min="7" max="7" width="25.42578125" customWidth="1"/>
    <col min="8" max="8" width="17.5703125" style="3" customWidth="1"/>
    <col min="9" max="10" width="17.5703125" customWidth="1"/>
    <col min="11" max="11" width="22.42578125" customWidth="1"/>
  </cols>
  <sheetData>
    <row r="2" spans="3:11" ht="54.95" customHeight="1" x14ac:dyDescent="0.25">
      <c r="C2" s="109" t="s">
        <v>192</v>
      </c>
      <c r="D2" s="110"/>
      <c r="E2" s="110"/>
      <c r="F2" s="110"/>
      <c r="G2" s="110"/>
      <c r="H2" s="110"/>
      <c r="I2" s="110"/>
      <c r="J2" s="111"/>
      <c r="K2" s="28"/>
    </row>
    <row r="3" spans="3:11" x14ac:dyDescent="0.25">
      <c r="C3" s="29"/>
      <c r="D3" s="29"/>
      <c r="E3" s="29"/>
      <c r="F3" s="29"/>
      <c r="G3" s="29"/>
      <c r="H3" s="43"/>
      <c r="I3" s="29"/>
      <c r="J3" s="29"/>
      <c r="K3" s="29"/>
    </row>
    <row r="4" spans="3:11" x14ac:dyDescent="0.25">
      <c r="C4" s="29"/>
      <c r="D4" s="29"/>
      <c r="E4" s="29"/>
      <c r="F4" s="29"/>
      <c r="G4" s="29"/>
      <c r="H4" s="43"/>
      <c r="I4" s="29"/>
      <c r="J4" s="29"/>
      <c r="K4" s="29"/>
    </row>
    <row r="5" spans="3:11" x14ac:dyDescent="0.25">
      <c r="C5" s="112" t="s">
        <v>59</v>
      </c>
      <c r="D5" s="113"/>
      <c r="E5" s="113"/>
      <c r="F5" s="113"/>
      <c r="G5" s="113"/>
      <c r="H5" s="113"/>
      <c r="I5" s="113"/>
      <c r="J5" s="113"/>
      <c r="K5" s="30"/>
    </row>
    <row r="6" spans="3:11" x14ac:dyDescent="0.25">
      <c r="C6" s="59" t="s">
        <v>60</v>
      </c>
      <c r="D6" s="60"/>
      <c r="E6" s="59"/>
      <c r="F6" s="59"/>
      <c r="G6" s="61"/>
      <c r="H6" s="61"/>
      <c r="I6" s="61"/>
      <c r="J6" s="61"/>
      <c r="K6" s="32"/>
    </row>
    <row r="7" spans="3:11" x14ac:dyDescent="0.25">
      <c r="C7" s="31"/>
      <c r="D7" s="29"/>
      <c r="E7" s="31"/>
      <c r="F7" s="31"/>
      <c r="G7" s="32"/>
      <c r="H7" s="44"/>
      <c r="I7" s="32"/>
      <c r="J7" s="32"/>
      <c r="K7" s="32"/>
    </row>
    <row r="8" spans="3:11" x14ac:dyDescent="0.25">
      <c r="C8" s="52" t="s">
        <v>180</v>
      </c>
      <c r="D8" s="52"/>
      <c r="E8" s="52"/>
      <c r="F8" s="31"/>
      <c r="G8" s="32"/>
      <c r="H8" s="44"/>
      <c r="I8" s="32"/>
      <c r="J8" s="32"/>
      <c r="K8" s="32"/>
    </row>
    <row r="9" spans="3:11" ht="90" x14ac:dyDescent="0.25">
      <c r="C9" s="46" t="s">
        <v>61</v>
      </c>
      <c r="D9" s="46" t="s">
        <v>62</v>
      </c>
      <c r="E9" s="47" t="s">
        <v>83</v>
      </c>
      <c r="F9" s="47" t="s">
        <v>84</v>
      </c>
      <c r="G9" s="46" t="s">
        <v>63</v>
      </c>
      <c r="H9" s="46" t="s">
        <v>186</v>
      </c>
      <c r="I9" s="46" t="s">
        <v>64</v>
      </c>
      <c r="J9" s="34" t="s">
        <v>65</v>
      </c>
      <c r="K9" s="34" t="s">
        <v>66</v>
      </c>
    </row>
    <row r="10" spans="3:11" x14ac:dyDescent="0.25">
      <c r="C10" s="35" t="s">
        <v>67</v>
      </c>
      <c r="D10" s="126"/>
      <c r="E10" s="62"/>
      <c r="F10" s="62"/>
      <c r="G10" s="62"/>
      <c r="H10" s="33">
        <f>D10-G10</f>
        <v>0</v>
      </c>
      <c r="I10" s="125"/>
      <c r="J10" s="123">
        <f>H10*I10</f>
        <v>0</v>
      </c>
      <c r="K10" s="123">
        <f>1.2*J10</f>
        <v>0</v>
      </c>
    </row>
    <row r="11" spans="3:11" x14ac:dyDescent="0.25">
      <c r="C11" s="35" t="s">
        <v>68</v>
      </c>
      <c r="D11" s="126"/>
      <c r="E11" s="62"/>
      <c r="F11" s="62"/>
      <c r="G11" s="62"/>
      <c r="H11" s="33">
        <f t="shared" ref="H11:H22" si="0">D11-G11</f>
        <v>0</v>
      </c>
      <c r="I11" s="125"/>
      <c r="J11" s="123">
        <f t="shared" ref="J11:J22" si="1">H11*I11</f>
        <v>0</v>
      </c>
      <c r="K11" s="123">
        <f t="shared" ref="K11:K22" si="2">1.2*J11</f>
        <v>0</v>
      </c>
    </row>
    <row r="12" spans="3:11" x14ac:dyDescent="0.25">
      <c r="C12" s="35" t="s">
        <v>69</v>
      </c>
      <c r="D12" s="126"/>
      <c r="E12" s="62"/>
      <c r="F12" s="62"/>
      <c r="G12" s="62"/>
      <c r="H12" s="33">
        <f t="shared" si="0"/>
        <v>0</v>
      </c>
      <c r="I12" s="125"/>
      <c r="J12" s="123">
        <f t="shared" si="1"/>
        <v>0</v>
      </c>
      <c r="K12" s="123">
        <f t="shared" si="2"/>
        <v>0</v>
      </c>
    </row>
    <row r="13" spans="3:11" x14ac:dyDescent="0.25">
      <c r="C13" s="35" t="s">
        <v>70</v>
      </c>
      <c r="D13" s="126"/>
      <c r="E13" s="62"/>
      <c r="F13" s="62"/>
      <c r="G13" s="62"/>
      <c r="H13" s="33">
        <f t="shared" si="0"/>
        <v>0</v>
      </c>
      <c r="I13" s="125"/>
      <c r="J13" s="123">
        <f t="shared" si="1"/>
        <v>0</v>
      </c>
      <c r="K13" s="123">
        <f t="shared" si="2"/>
        <v>0</v>
      </c>
    </row>
    <row r="14" spans="3:11" x14ac:dyDescent="0.25">
      <c r="C14" s="35" t="s">
        <v>71</v>
      </c>
      <c r="D14" s="126"/>
      <c r="E14" s="62"/>
      <c r="F14" s="62"/>
      <c r="G14" s="62"/>
      <c r="H14" s="33">
        <f t="shared" si="0"/>
        <v>0</v>
      </c>
      <c r="I14" s="125"/>
      <c r="J14" s="123">
        <f t="shared" si="1"/>
        <v>0</v>
      </c>
      <c r="K14" s="123">
        <f t="shared" si="2"/>
        <v>0</v>
      </c>
    </row>
    <row r="15" spans="3:11" x14ac:dyDescent="0.25">
      <c r="C15" s="35" t="s">
        <v>72</v>
      </c>
      <c r="D15" s="126"/>
      <c r="E15" s="62"/>
      <c r="F15" s="62"/>
      <c r="G15" s="62"/>
      <c r="H15" s="33">
        <f t="shared" si="0"/>
        <v>0</v>
      </c>
      <c r="I15" s="125"/>
      <c r="J15" s="123">
        <f t="shared" si="1"/>
        <v>0</v>
      </c>
      <c r="K15" s="123">
        <f t="shared" si="2"/>
        <v>0</v>
      </c>
    </row>
    <row r="16" spans="3:11" x14ac:dyDescent="0.25">
      <c r="C16" s="35" t="s">
        <v>73</v>
      </c>
      <c r="D16" s="126"/>
      <c r="E16" s="62"/>
      <c r="F16" s="62"/>
      <c r="G16" s="62"/>
      <c r="H16" s="33">
        <f t="shared" si="0"/>
        <v>0</v>
      </c>
      <c r="I16" s="125"/>
      <c r="J16" s="123">
        <f t="shared" si="1"/>
        <v>0</v>
      </c>
      <c r="K16" s="123">
        <f t="shared" si="2"/>
        <v>0</v>
      </c>
    </row>
    <row r="17" spans="3:11" x14ac:dyDescent="0.25">
      <c r="C17" s="35" t="s">
        <v>74</v>
      </c>
      <c r="D17" s="126"/>
      <c r="E17" s="62"/>
      <c r="F17" s="62"/>
      <c r="G17" s="62"/>
      <c r="H17" s="33">
        <f t="shared" si="0"/>
        <v>0</v>
      </c>
      <c r="I17" s="125"/>
      <c r="J17" s="123">
        <f t="shared" si="1"/>
        <v>0</v>
      </c>
      <c r="K17" s="123">
        <f t="shared" si="2"/>
        <v>0</v>
      </c>
    </row>
    <row r="18" spans="3:11" x14ac:dyDescent="0.25">
      <c r="C18" s="35" t="s">
        <v>75</v>
      </c>
      <c r="D18" s="126"/>
      <c r="E18" s="62"/>
      <c r="F18" s="62"/>
      <c r="G18" s="62"/>
      <c r="H18" s="33">
        <f t="shared" si="0"/>
        <v>0</v>
      </c>
      <c r="I18" s="125"/>
      <c r="J18" s="123">
        <f t="shared" si="1"/>
        <v>0</v>
      </c>
      <c r="K18" s="123">
        <f t="shared" si="2"/>
        <v>0</v>
      </c>
    </row>
    <row r="19" spans="3:11" x14ac:dyDescent="0.25">
      <c r="C19" s="35" t="s">
        <v>76</v>
      </c>
      <c r="D19" s="126"/>
      <c r="E19" s="62"/>
      <c r="F19" s="62"/>
      <c r="G19" s="62"/>
      <c r="H19" s="33">
        <f t="shared" si="0"/>
        <v>0</v>
      </c>
      <c r="I19" s="125"/>
      <c r="J19" s="123">
        <f t="shared" si="1"/>
        <v>0</v>
      </c>
      <c r="K19" s="123">
        <f t="shared" si="2"/>
        <v>0</v>
      </c>
    </row>
    <row r="20" spans="3:11" x14ac:dyDescent="0.25">
      <c r="C20" s="35" t="s">
        <v>77</v>
      </c>
      <c r="D20" s="126"/>
      <c r="E20" s="62"/>
      <c r="F20" s="62"/>
      <c r="G20" s="62"/>
      <c r="H20" s="33">
        <f t="shared" si="0"/>
        <v>0</v>
      </c>
      <c r="I20" s="125"/>
      <c r="J20" s="123">
        <f t="shared" si="1"/>
        <v>0</v>
      </c>
      <c r="K20" s="123">
        <f t="shared" si="2"/>
        <v>0</v>
      </c>
    </row>
    <row r="21" spans="3:11" x14ac:dyDescent="0.25">
      <c r="C21" s="35" t="s">
        <v>78</v>
      </c>
      <c r="D21" s="126"/>
      <c r="E21" s="62"/>
      <c r="F21" s="62"/>
      <c r="G21" s="62"/>
      <c r="H21" s="33">
        <f t="shared" si="0"/>
        <v>0</v>
      </c>
      <c r="I21" s="125"/>
      <c r="J21" s="123">
        <f t="shared" si="1"/>
        <v>0</v>
      </c>
      <c r="K21" s="123">
        <f t="shared" si="2"/>
        <v>0</v>
      </c>
    </row>
    <row r="22" spans="3:11" x14ac:dyDescent="0.25">
      <c r="C22" s="36" t="s">
        <v>79</v>
      </c>
      <c r="D22" s="126"/>
      <c r="E22" s="62"/>
      <c r="F22" s="62"/>
      <c r="G22" s="62"/>
      <c r="H22" s="33">
        <f t="shared" si="0"/>
        <v>0</v>
      </c>
      <c r="I22" s="125"/>
      <c r="J22" s="123">
        <f t="shared" si="1"/>
        <v>0</v>
      </c>
      <c r="K22" s="123">
        <f t="shared" si="2"/>
        <v>0</v>
      </c>
    </row>
    <row r="23" spans="3:11" ht="17.25" x14ac:dyDescent="0.3">
      <c r="C23" s="114" t="s">
        <v>181</v>
      </c>
      <c r="D23" s="115"/>
      <c r="E23" s="115"/>
      <c r="F23" s="115"/>
      <c r="G23" s="115"/>
      <c r="H23" s="115"/>
      <c r="I23" s="116"/>
      <c r="J23" s="124">
        <f>SUM(J10:J22)</f>
        <v>0</v>
      </c>
      <c r="K23" s="124">
        <f>SUM(K10:K22)</f>
        <v>0</v>
      </c>
    </row>
    <row r="24" spans="3:11" x14ac:dyDescent="0.25">
      <c r="C24" s="29"/>
      <c r="D24" s="29"/>
      <c r="E24" s="29"/>
      <c r="F24" s="29"/>
      <c r="G24" s="29"/>
      <c r="H24" s="43"/>
      <c r="I24" s="29"/>
      <c r="J24" s="29"/>
      <c r="K24" s="29"/>
    </row>
    <row r="25" spans="3:11" x14ac:dyDescent="0.25">
      <c r="C25" s="29"/>
      <c r="D25" s="37"/>
      <c r="E25" s="37"/>
      <c r="F25" s="37"/>
      <c r="G25" s="37"/>
      <c r="H25" s="45"/>
      <c r="I25" s="37"/>
      <c r="J25" s="37"/>
      <c r="K25" s="29"/>
    </row>
    <row r="26" spans="3:11" x14ac:dyDescent="0.25">
      <c r="C26" s="53" t="s">
        <v>182</v>
      </c>
      <c r="D26" s="53"/>
      <c r="E26" s="53"/>
      <c r="F26" s="31"/>
      <c r="G26" s="32"/>
      <c r="H26" s="44"/>
      <c r="I26" s="32"/>
      <c r="J26" s="32"/>
      <c r="K26" s="32"/>
    </row>
    <row r="27" spans="3:11" ht="90" x14ac:dyDescent="0.25">
      <c r="C27" s="48" t="s">
        <v>61</v>
      </c>
      <c r="D27" s="48" t="s">
        <v>62</v>
      </c>
      <c r="E27" s="49" t="s">
        <v>83</v>
      </c>
      <c r="F27" s="49" t="s">
        <v>84</v>
      </c>
      <c r="G27" s="48" t="s">
        <v>63</v>
      </c>
      <c r="H27" s="48" t="s">
        <v>186</v>
      </c>
      <c r="I27" s="48" t="s">
        <v>64</v>
      </c>
      <c r="J27" s="34" t="s">
        <v>65</v>
      </c>
      <c r="K27" s="34" t="s">
        <v>66</v>
      </c>
    </row>
    <row r="28" spans="3:11" x14ac:dyDescent="0.25">
      <c r="C28" s="35" t="s">
        <v>67</v>
      </c>
      <c r="D28" s="126"/>
      <c r="E28" s="62"/>
      <c r="F28" s="62"/>
      <c r="G28" s="62"/>
      <c r="H28" s="33">
        <f>D28-G28</f>
        <v>0</v>
      </c>
      <c r="I28" s="125"/>
      <c r="J28" s="123">
        <f>H28*I28</f>
        <v>0</v>
      </c>
      <c r="K28" s="123">
        <f>1.2*J28</f>
        <v>0</v>
      </c>
    </row>
    <row r="29" spans="3:11" x14ac:dyDescent="0.25">
      <c r="C29" s="35" t="s">
        <v>68</v>
      </c>
      <c r="D29" s="126"/>
      <c r="E29" s="62"/>
      <c r="F29" s="62"/>
      <c r="G29" s="62"/>
      <c r="H29" s="33">
        <f t="shared" ref="H29:H40" si="3">D29-G29</f>
        <v>0</v>
      </c>
      <c r="I29" s="125"/>
      <c r="J29" s="123">
        <f t="shared" ref="J29:J40" si="4">H29*I29</f>
        <v>0</v>
      </c>
      <c r="K29" s="123">
        <f t="shared" ref="K29:K40" si="5">1.2*J29</f>
        <v>0</v>
      </c>
    </row>
    <row r="30" spans="3:11" x14ac:dyDescent="0.25">
      <c r="C30" s="35" t="s">
        <v>69</v>
      </c>
      <c r="D30" s="126"/>
      <c r="E30" s="62"/>
      <c r="F30" s="62"/>
      <c r="G30" s="62"/>
      <c r="H30" s="33">
        <f t="shared" si="3"/>
        <v>0</v>
      </c>
      <c r="I30" s="125"/>
      <c r="J30" s="123">
        <f t="shared" si="4"/>
        <v>0</v>
      </c>
      <c r="K30" s="123">
        <f t="shared" si="5"/>
        <v>0</v>
      </c>
    </row>
    <row r="31" spans="3:11" x14ac:dyDescent="0.25">
      <c r="C31" s="35" t="s">
        <v>70</v>
      </c>
      <c r="D31" s="126"/>
      <c r="E31" s="62"/>
      <c r="F31" s="62"/>
      <c r="G31" s="62"/>
      <c r="H31" s="33">
        <f t="shared" si="3"/>
        <v>0</v>
      </c>
      <c r="I31" s="125"/>
      <c r="J31" s="123">
        <f t="shared" si="4"/>
        <v>0</v>
      </c>
      <c r="K31" s="123">
        <f t="shared" si="5"/>
        <v>0</v>
      </c>
    </row>
    <row r="32" spans="3:11" x14ac:dyDescent="0.25">
      <c r="C32" s="35" t="s">
        <v>71</v>
      </c>
      <c r="D32" s="126"/>
      <c r="E32" s="62"/>
      <c r="F32" s="62"/>
      <c r="G32" s="62"/>
      <c r="H32" s="33">
        <f t="shared" si="3"/>
        <v>0</v>
      </c>
      <c r="I32" s="125"/>
      <c r="J32" s="123">
        <f t="shared" si="4"/>
        <v>0</v>
      </c>
      <c r="K32" s="123">
        <f t="shared" si="5"/>
        <v>0</v>
      </c>
    </row>
    <row r="33" spans="3:11" x14ac:dyDescent="0.25">
      <c r="C33" s="35" t="s">
        <v>72</v>
      </c>
      <c r="D33" s="126"/>
      <c r="E33" s="62"/>
      <c r="F33" s="62"/>
      <c r="G33" s="62"/>
      <c r="H33" s="33">
        <f t="shared" si="3"/>
        <v>0</v>
      </c>
      <c r="I33" s="125"/>
      <c r="J33" s="123">
        <f t="shared" si="4"/>
        <v>0</v>
      </c>
      <c r="K33" s="123">
        <f t="shared" si="5"/>
        <v>0</v>
      </c>
    </row>
    <row r="34" spans="3:11" x14ac:dyDescent="0.25">
      <c r="C34" s="35" t="s">
        <v>73</v>
      </c>
      <c r="D34" s="126"/>
      <c r="E34" s="62"/>
      <c r="F34" s="62"/>
      <c r="G34" s="62"/>
      <c r="H34" s="33">
        <f t="shared" si="3"/>
        <v>0</v>
      </c>
      <c r="I34" s="125"/>
      <c r="J34" s="123">
        <f t="shared" si="4"/>
        <v>0</v>
      </c>
      <c r="K34" s="123">
        <f t="shared" si="5"/>
        <v>0</v>
      </c>
    </row>
    <row r="35" spans="3:11" x14ac:dyDescent="0.25">
      <c r="C35" s="35" t="s">
        <v>74</v>
      </c>
      <c r="D35" s="126"/>
      <c r="E35" s="62"/>
      <c r="F35" s="62"/>
      <c r="G35" s="62"/>
      <c r="H35" s="33">
        <f t="shared" si="3"/>
        <v>0</v>
      </c>
      <c r="I35" s="125"/>
      <c r="J35" s="123">
        <f t="shared" si="4"/>
        <v>0</v>
      </c>
      <c r="K35" s="123">
        <f t="shared" si="5"/>
        <v>0</v>
      </c>
    </row>
    <row r="36" spans="3:11" x14ac:dyDescent="0.25">
      <c r="C36" s="35" t="s">
        <v>75</v>
      </c>
      <c r="D36" s="126"/>
      <c r="E36" s="62"/>
      <c r="F36" s="62"/>
      <c r="G36" s="62"/>
      <c r="H36" s="33">
        <f t="shared" si="3"/>
        <v>0</v>
      </c>
      <c r="I36" s="125"/>
      <c r="J36" s="123">
        <f t="shared" si="4"/>
        <v>0</v>
      </c>
      <c r="K36" s="123">
        <f t="shared" si="5"/>
        <v>0</v>
      </c>
    </row>
    <row r="37" spans="3:11" x14ac:dyDescent="0.25">
      <c r="C37" s="35" t="s">
        <v>76</v>
      </c>
      <c r="D37" s="126"/>
      <c r="E37" s="62"/>
      <c r="F37" s="62"/>
      <c r="G37" s="62"/>
      <c r="H37" s="33">
        <f t="shared" si="3"/>
        <v>0</v>
      </c>
      <c r="I37" s="125"/>
      <c r="J37" s="123">
        <f t="shared" si="4"/>
        <v>0</v>
      </c>
      <c r="K37" s="123">
        <f t="shared" si="5"/>
        <v>0</v>
      </c>
    </row>
    <row r="38" spans="3:11" x14ac:dyDescent="0.25">
      <c r="C38" s="35" t="s">
        <v>77</v>
      </c>
      <c r="D38" s="126"/>
      <c r="E38" s="62"/>
      <c r="F38" s="62"/>
      <c r="G38" s="62"/>
      <c r="H38" s="33">
        <f t="shared" si="3"/>
        <v>0</v>
      </c>
      <c r="I38" s="125"/>
      <c r="J38" s="123">
        <f t="shared" si="4"/>
        <v>0</v>
      </c>
      <c r="K38" s="123">
        <f t="shared" si="5"/>
        <v>0</v>
      </c>
    </row>
    <row r="39" spans="3:11" x14ac:dyDescent="0.25">
      <c r="C39" s="35" t="s">
        <v>78</v>
      </c>
      <c r="D39" s="126"/>
      <c r="E39" s="62"/>
      <c r="F39" s="62"/>
      <c r="G39" s="62"/>
      <c r="H39" s="33">
        <f t="shared" si="3"/>
        <v>0</v>
      </c>
      <c r="I39" s="125"/>
      <c r="J39" s="123">
        <f t="shared" si="4"/>
        <v>0</v>
      </c>
      <c r="K39" s="123">
        <f t="shared" si="5"/>
        <v>0</v>
      </c>
    </row>
    <row r="40" spans="3:11" x14ac:dyDescent="0.25">
      <c r="C40" s="36" t="s">
        <v>79</v>
      </c>
      <c r="D40" s="126"/>
      <c r="E40" s="62"/>
      <c r="F40" s="62"/>
      <c r="G40" s="62"/>
      <c r="H40" s="33">
        <f t="shared" si="3"/>
        <v>0</v>
      </c>
      <c r="I40" s="125"/>
      <c r="J40" s="123">
        <f t="shared" si="4"/>
        <v>0</v>
      </c>
      <c r="K40" s="123">
        <f t="shared" si="5"/>
        <v>0</v>
      </c>
    </row>
    <row r="41" spans="3:11" ht="17.25" x14ac:dyDescent="0.3">
      <c r="C41" s="117" t="s">
        <v>183</v>
      </c>
      <c r="D41" s="118"/>
      <c r="E41" s="118"/>
      <c r="F41" s="118"/>
      <c r="G41" s="118"/>
      <c r="H41" s="118"/>
      <c r="I41" s="119"/>
      <c r="J41" s="124">
        <f>SUM(J28:J40)</f>
        <v>0</v>
      </c>
      <c r="K41" s="124">
        <f>SUM(K28:K40)</f>
        <v>0</v>
      </c>
    </row>
    <row r="42" spans="3:11" x14ac:dyDescent="0.25">
      <c r="C42" s="29"/>
      <c r="D42" s="29"/>
      <c r="E42" s="29"/>
      <c r="F42" s="29"/>
      <c r="G42" s="29"/>
      <c r="H42" s="43"/>
      <c r="I42" s="29"/>
      <c r="J42" s="29"/>
      <c r="K42" s="29"/>
    </row>
    <row r="44" spans="3:11" x14ac:dyDescent="0.25">
      <c r="C44" s="54" t="s">
        <v>184</v>
      </c>
      <c r="D44" s="54"/>
      <c r="E44" s="54"/>
      <c r="F44" s="31"/>
      <c r="G44" s="32"/>
      <c r="H44" s="44"/>
      <c r="I44" s="32"/>
      <c r="J44" s="32"/>
      <c r="K44" s="32"/>
    </row>
    <row r="45" spans="3:11" ht="90" x14ac:dyDescent="0.25">
      <c r="C45" s="50" t="s">
        <v>61</v>
      </c>
      <c r="D45" s="50" t="s">
        <v>62</v>
      </c>
      <c r="E45" s="51" t="s">
        <v>83</v>
      </c>
      <c r="F45" s="51" t="s">
        <v>84</v>
      </c>
      <c r="G45" s="50" t="s">
        <v>63</v>
      </c>
      <c r="H45" s="50" t="s">
        <v>186</v>
      </c>
      <c r="I45" s="50" t="s">
        <v>64</v>
      </c>
      <c r="J45" s="34" t="s">
        <v>65</v>
      </c>
      <c r="K45" s="34" t="s">
        <v>66</v>
      </c>
    </row>
    <row r="46" spans="3:11" x14ac:dyDescent="0.25">
      <c r="C46" s="35" t="s">
        <v>67</v>
      </c>
      <c r="D46" s="126"/>
      <c r="E46" s="62"/>
      <c r="F46" s="62"/>
      <c r="G46" s="62"/>
      <c r="H46" s="33">
        <f>D46-G46</f>
        <v>0</v>
      </c>
      <c r="I46" s="125"/>
      <c r="J46" s="123">
        <f>H46*I46</f>
        <v>0</v>
      </c>
      <c r="K46" s="123">
        <f>1.2*J46</f>
        <v>0</v>
      </c>
    </row>
    <row r="47" spans="3:11" x14ac:dyDescent="0.25">
      <c r="C47" s="35" t="s">
        <v>68</v>
      </c>
      <c r="D47" s="126"/>
      <c r="E47" s="62"/>
      <c r="F47" s="62"/>
      <c r="G47" s="62"/>
      <c r="H47" s="33">
        <f t="shared" ref="H47:H58" si="6">D47-G47</f>
        <v>0</v>
      </c>
      <c r="I47" s="125"/>
      <c r="J47" s="123">
        <f t="shared" ref="J47:J58" si="7">H47*I47</f>
        <v>0</v>
      </c>
      <c r="K47" s="123">
        <f t="shared" ref="K47:K58" si="8">1.2*J47</f>
        <v>0</v>
      </c>
    </row>
    <row r="48" spans="3:11" x14ac:dyDescent="0.25">
      <c r="C48" s="35" t="s">
        <v>69</v>
      </c>
      <c r="D48" s="126"/>
      <c r="E48" s="62"/>
      <c r="F48" s="62"/>
      <c r="G48" s="62"/>
      <c r="H48" s="33">
        <f t="shared" si="6"/>
        <v>0</v>
      </c>
      <c r="I48" s="125"/>
      <c r="J48" s="123">
        <f t="shared" si="7"/>
        <v>0</v>
      </c>
      <c r="K48" s="123">
        <f t="shared" si="8"/>
        <v>0</v>
      </c>
    </row>
    <row r="49" spans="2:11" x14ac:dyDescent="0.25">
      <c r="C49" s="35" t="s">
        <v>70</v>
      </c>
      <c r="D49" s="126"/>
      <c r="E49" s="62"/>
      <c r="F49" s="62"/>
      <c r="G49" s="62"/>
      <c r="H49" s="33">
        <f t="shared" si="6"/>
        <v>0</v>
      </c>
      <c r="I49" s="125"/>
      <c r="J49" s="123">
        <f t="shared" si="7"/>
        <v>0</v>
      </c>
      <c r="K49" s="123">
        <f t="shared" si="8"/>
        <v>0</v>
      </c>
    </row>
    <row r="50" spans="2:11" x14ac:dyDescent="0.25">
      <c r="C50" s="35" t="s">
        <v>71</v>
      </c>
      <c r="D50" s="126"/>
      <c r="E50" s="62"/>
      <c r="F50" s="62"/>
      <c r="G50" s="62"/>
      <c r="H50" s="33">
        <f t="shared" si="6"/>
        <v>0</v>
      </c>
      <c r="I50" s="125"/>
      <c r="J50" s="123">
        <f t="shared" si="7"/>
        <v>0</v>
      </c>
      <c r="K50" s="123">
        <f t="shared" si="8"/>
        <v>0</v>
      </c>
    </row>
    <row r="51" spans="2:11" x14ac:dyDescent="0.25">
      <c r="C51" s="35" t="s">
        <v>72</v>
      </c>
      <c r="D51" s="126"/>
      <c r="E51" s="62"/>
      <c r="F51" s="62"/>
      <c r="G51" s="62"/>
      <c r="H51" s="33">
        <f t="shared" si="6"/>
        <v>0</v>
      </c>
      <c r="I51" s="125"/>
      <c r="J51" s="123">
        <f t="shared" si="7"/>
        <v>0</v>
      </c>
      <c r="K51" s="123">
        <f t="shared" si="8"/>
        <v>0</v>
      </c>
    </row>
    <row r="52" spans="2:11" x14ac:dyDescent="0.25">
      <c r="C52" s="35" t="s">
        <v>73</v>
      </c>
      <c r="D52" s="126"/>
      <c r="E52" s="62"/>
      <c r="F52" s="62"/>
      <c r="G52" s="62"/>
      <c r="H52" s="33">
        <f t="shared" si="6"/>
        <v>0</v>
      </c>
      <c r="I52" s="125"/>
      <c r="J52" s="123">
        <f t="shared" si="7"/>
        <v>0</v>
      </c>
      <c r="K52" s="123">
        <f t="shared" si="8"/>
        <v>0</v>
      </c>
    </row>
    <row r="53" spans="2:11" x14ac:dyDescent="0.25">
      <c r="C53" s="35" t="s">
        <v>74</v>
      </c>
      <c r="D53" s="126"/>
      <c r="E53" s="62"/>
      <c r="F53" s="62"/>
      <c r="G53" s="62"/>
      <c r="H53" s="33">
        <f t="shared" si="6"/>
        <v>0</v>
      </c>
      <c r="I53" s="125"/>
      <c r="J53" s="123">
        <f t="shared" si="7"/>
        <v>0</v>
      </c>
      <c r="K53" s="123">
        <f t="shared" si="8"/>
        <v>0</v>
      </c>
    </row>
    <row r="54" spans="2:11" x14ac:dyDescent="0.25">
      <c r="C54" s="35" t="s">
        <v>75</v>
      </c>
      <c r="D54" s="126"/>
      <c r="E54" s="62"/>
      <c r="F54" s="62"/>
      <c r="G54" s="62"/>
      <c r="H54" s="33">
        <f t="shared" si="6"/>
        <v>0</v>
      </c>
      <c r="I54" s="125"/>
      <c r="J54" s="123">
        <f t="shared" si="7"/>
        <v>0</v>
      </c>
      <c r="K54" s="123">
        <f t="shared" si="8"/>
        <v>0</v>
      </c>
    </row>
    <row r="55" spans="2:11" x14ac:dyDescent="0.25">
      <c r="C55" s="35" t="s">
        <v>76</v>
      </c>
      <c r="D55" s="126"/>
      <c r="E55" s="62"/>
      <c r="F55" s="62"/>
      <c r="G55" s="62"/>
      <c r="H55" s="33">
        <f t="shared" si="6"/>
        <v>0</v>
      </c>
      <c r="I55" s="125"/>
      <c r="J55" s="123">
        <f t="shared" si="7"/>
        <v>0</v>
      </c>
      <c r="K55" s="123">
        <f t="shared" si="8"/>
        <v>0</v>
      </c>
    </row>
    <row r="56" spans="2:11" x14ac:dyDescent="0.25">
      <c r="C56" s="35" t="s">
        <v>77</v>
      </c>
      <c r="D56" s="126"/>
      <c r="E56" s="62"/>
      <c r="F56" s="62"/>
      <c r="G56" s="62"/>
      <c r="H56" s="33">
        <f t="shared" si="6"/>
        <v>0</v>
      </c>
      <c r="I56" s="125"/>
      <c r="J56" s="123">
        <f t="shared" si="7"/>
        <v>0</v>
      </c>
      <c r="K56" s="123">
        <f t="shared" si="8"/>
        <v>0</v>
      </c>
    </row>
    <row r="57" spans="2:11" x14ac:dyDescent="0.25">
      <c r="C57" s="35" t="s">
        <v>78</v>
      </c>
      <c r="D57" s="126"/>
      <c r="E57" s="62"/>
      <c r="F57" s="62"/>
      <c r="G57" s="62"/>
      <c r="H57" s="33">
        <f t="shared" si="6"/>
        <v>0</v>
      </c>
      <c r="I57" s="125"/>
      <c r="J57" s="123">
        <f t="shared" si="7"/>
        <v>0</v>
      </c>
      <c r="K57" s="123">
        <f t="shared" si="8"/>
        <v>0</v>
      </c>
    </row>
    <row r="58" spans="2:11" x14ac:dyDescent="0.25">
      <c r="C58" s="36" t="s">
        <v>79</v>
      </c>
      <c r="D58" s="126"/>
      <c r="E58" s="62"/>
      <c r="F58" s="62"/>
      <c r="G58" s="62"/>
      <c r="H58" s="33">
        <f t="shared" si="6"/>
        <v>0</v>
      </c>
      <c r="I58" s="125"/>
      <c r="J58" s="123">
        <f t="shared" si="7"/>
        <v>0</v>
      </c>
      <c r="K58" s="123">
        <f t="shared" si="8"/>
        <v>0</v>
      </c>
    </row>
    <row r="59" spans="2:11" ht="17.25" x14ac:dyDescent="0.3">
      <c r="C59" s="120" t="s">
        <v>185</v>
      </c>
      <c r="D59" s="121"/>
      <c r="E59" s="121"/>
      <c r="F59" s="121"/>
      <c r="G59" s="121"/>
      <c r="H59" s="121"/>
      <c r="I59" s="122"/>
      <c r="J59" s="124">
        <f>SUM(J46:J58)</f>
        <v>0</v>
      </c>
      <c r="K59" s="124">
        <f>SUM(K46:K58)</f>
        <v>0</v>
      </c>
    </row>
    <row r="60" spans="2:11" x14ac:dyDescent="0.25">
      <c r="C60" s="29"/>
      <c r="D60" s="29"/>
      <c r="E60" s="29"/>
      <c r="F60" s="29"/>
      <c r="G60" s="29"/>
      <c r="H60" s="43"/>
      <c r="I60" s="29"/>
      <c r="J60" s="29"/>
      <c r="K60" s="29"/>
    </row>
    <row r="61" spans="2:11" ht="15.75" thickBot="1" x14ac:dyDescent="0.3"/>
    <row r="62" spans="2:11" ht="18.75" thickTop="1" thickBot="1" x14ac:dyDescent="0.35">
      <c r="B62" s="3"/>
      <c r="C62" s="107" t="s">
        <v>198</v>
      </c>
      <c r="D62" s="108"/>
      <c r="E62" s="108"/>
      <c r="F62" s="108"/>
      <c r="G62" s="108"/>
      <c r="H62" s="108"/>
      <c r="I62" s="108"/>
      <c r="J62" s="127">
        <f>+J23+J41+J59</f>
        <v>0</v>
      </c>
      <c r="K62" s="127">
        <f>+K23+K41+K59</f>
        <v>0</v>
      </c>
    </row>
    <row r="63" spans="2:11" ht="16.5" thickTop="1" thickBot="1" x14ac:dyDescent="0.3">
      <c r="B63" s="3"/>
    </row>
    <row r="64" spans="2:11" ht="36" customHeight="1" thickTop="1" thickBot="1" x14ac:dyDescent="0.35">
      <c r="B64" s="3"/>
      <c r="C64" s="103" t="s">
        <v>197</v>
      </c>
      <c r="D64" s="104"/>
      <c r="E64" s="104"/>
      <c r="F64" s="104"/>
      <c r="G64" s="104"/>
      <c r="H64" s="104"/>
      <c r="I64" s="104"/>
      <c r="J64" s="128"/>
      <c r="K64" s="128"/>
    </row>
    <row r="65" spans="2:11" ht="18.75" thickTop="1" thickBot="1" x14ac:dyDescent="0.35">
      <c r="B65" s="3"/>
      <c r="C65" s="75"/>
      <c r="D65" s="76"/>
      <c r="E65" s="76"/>
      <c r="F65" s="76"/>
      <c r="G65" s="76"/>
      <c r="H65" s="76"/>
      <c r="I65" s="76"/>
      <c r="J65" s="77"/>
      <c r="K65" s="77"/>
    </row>
    <row r="66" spans="2:11" ht="18.75" thickTop="1" thickBot="1" x14ac:dyDescent="0.35">
      <c r="B66" s="3"/>
      <c r="C66" s="105" t="s">
        <v>196</v>
      </c>
      <c r="D66" s="106"/>
      <c r="E66" s="106"/>
      <c r="F66" s="106"/>
      <c r="G66" s="106"/>
      <c r="H66" s="106"/>
      <c r="I66" s="106"/>
      <c r="J66" s="129">
        <f>J62-J64</f>
        <v>0</v>
      </c>
      <c r="K66" s="129">
        <f>K62-K64</f>
        <v>0</v>
      </c>
    </row>
    <row r="67" spans="2:11" ht="15.75" thickTop="1" x14ac:dyDescent="0.25">
      <c r="B67" s="3"/>
    </row>
    <row r="68" spans="2:11" x14ac:dyDescent="0.25">
      <c r="B68" s="3"/>
      <c r="C68" s="55" t="s">
        <v>80</v>
      </c>
      <c r="D68" s="63"/>
    </row>
    <row r="69" spans="2:11" x14ac:dyDescent="0.25">
      <c r="B69" s="3"/>
      <c r="C69" s="55" t="s">
        <v>81</v>
      </c>
      <c r="D69" s="63"/>
    </row>
    <row r="70" spans="2:11" x14ac:dyDescent="0.25">
      <c r="B70" s="3"/>
      <c r="C70" s="55" t="s">
        <v>82</v>
      </c>
      <c r="D70" s="63"/>
    </row>
  </sheetData>
  <sheetProtection algorithmName="SHA-512" hashValue="W8OV79WZb4Y1Dddc5FJ9RVPThF5Dxo2x+r7dtwrv0tfzYCtqpE6TKslk2Ho5YXPDIyZCIKP08OVRB6MxC1wLVA==" saltValue="/PcRvHTqJkZn5lK+myLpwg==" spinCount="100000" sheet="1" objects="1" scenarios="1"/>
  <mergeCells count="8">
    <mergeCell ref="C62:I62"/>
    <mergeCell ref="C64:I64"/>
    <mergeCell ref="C66:I66"/>
    <mergeCell ref="C2:J2"/>
    <mergeCell ref="C5:J5"/>
    <mergeCell ref="C23:I23"/>
    <mergeCell ref="C41:I41"/>
    <mergeCell ref="C59:I59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4" workbookViewId="0">
      <selection sqref="A1:A79"/>
    </sheetView>
  </sheetViews>
  <sheetFormatPr defaultRowHeight="15" x14ac:dyDescent="0.25"/>
  <cols>
    <col min="1" max="1" width="30.85546875" customWidth="1"/>
  </cols>
  <sheetData>
    <row r="1" spans="1:1" x14ac:dyDescent="0.25">
      <c r="A1" s="40" t="s">
        <v>101</v>
      </c>
    </row>
    <row r="2" spans="1:1" x14ac:dyDescent="0.25">
      <c r="A2" s="40" t="s">
        <v>102</v>
      </c>
    </row>
    <row r="3" spans="1:1" x14ac:dyDescent="0.25">
      <c r="A3" s="40" t="s">
        <v>103</v>
      </c>
    </row>
    <row r="4" spans="1:1" x14ac:dyDescent="0.25">
      <c r="A4" s="40" t="s">
        <v>104</v>
      </c>
    </row>
    <row r="5" spans="1:1" x14ac:dyDescent="0.25">
      <c r="A5" s="40" t="s">
        <v>105</v>
      </c>
    </row>
    <row r="6" spans="1:1" x14ac:dyDescent="0.25">
      <c r="A6" s="40" t="s">
        <v>106</v>
      </c>
    </row>
    <row r="7" spans="1:1" x14ac:dyDescent="0.25">
      <c r="A7" s="40" t="s">
        <v>107</v>
      </c>
    </row>
    <row r="8" spans="1:1" x14ac:dyDescent="0.25">
      <c r="A8" s="40" t="s">
        <v>108</v>
      </c>
    </row>
    <row r="9" spans="1:1" x14ac:dyDescent="0.25">
      <c r="A9" s="40" t="s">
        <v>109</v>
      </c>
    </row>
    <row r="10" spans="1:1" x14ac:dyDescent="0.25">
      <c r="A10" s="40" t="s">
        <v>110</v>
      </c>
    </row>
    <row r="11" spans="1:1" x14ac:dyDescent="0.25">
      <c r="A11" s="40" t="s">
        <v>111</v>
      </c>
    </row>
    <row r="12" spans="1:1" x14ac:dyDescent="0.25">
      <c r="A12" s="40" t="s">
        <v>112</v>
      </c>
    </row>
    <row r="13" spans="1:1" x14ac:dyDescent="0.25">
      <c r="A13" s="40" t="s">
        <v>113</v>
      </c>
    </row>
    <row r="14" spans="1:1" x14ac:dyDescent="0.25">
      <c r="A14" s="40" t="s">
        <v>114</v>
      </c>
    </row>
    <row r="15" spans="1:1" x14ac:dyDescent="0.25">
      <c r="A15" s="40" t="s">
        <v>115</v>
      </c>
    </row>
    <row r="16" spans="1:1" x14ac:dyDescent="0.25">
      <c r="A16" s="40" t="s">
        <v>116</v>
      </c>
    </row>
    <row r="17" spans="1:1" x14ac:dyDescent="0.25">
      <c r="A17" s="40" t="s">
        <v>117</v>
      </c>
    </row>
    <row r="18" spans="1:1" x14ac:dyDescent="0.25">
      <c r="A18" s="40" t="s">
        <v>118</v>
      </c>
    </row>
    <row r="19" spans="1:1" x14ac:dyDescent="0.25">
      <c r="A19" s="40" t="s">
        <v>119</v>
      </c>
    </row>
    <row r="20" spans="1:1" x14ac:dyDescent="0.25">
      <c r="A20" s="40" t="s">
        <v>120</v>
      </c>
    </row>
    <row r="21" spans="1:1" x14ac:dyDescent="0.25">
      <c r="A21" s="40" t="s">
        <v>121</v>
      </c>
    </row>
    <row r="22" spans="1:1" x14ac:dyDescent="0.25">
      <c r="A22" s="40" t="s">
        <v>122</v>
      </c>
    </row>
    <row r="23" spans="1:1" x14ac:dyDescent="0.25">
      <c r="A23" s="40" t="s">
        <v>123</v>
      </c>
    </row>
    <row r="24" spans="1:1" x14ac:dyDescent="0.25">
      <c r="A24" s="40" t="s">
        <v>124</v>
      </c>
    </row>
    <row r="25" spans="1:1" x14ac:dyDescent="0.25">
      <c r="A25" s="40" t="s">
        <v>125</v>
      </c>
    </row>
    <row r="26" spans="1:1" x14ac:dyDescent="0.25">
      <c r="A26" s="40" t="s">
        <v>126</v>
      </c>
    </row>
    <row r="27" spans="1:1" x14ac:dyDescent="0.25">
      <c r="A27" s="40" t="s">
        <v>127</v>
      </c>
    </row>
    <row r="28" spans="1:1" x14ac:dyDescent="0.25">
      <c r="A28" s="40" t="s">
        <v>128</v>
      </c>
    </row>
    <row r="29" spans="1:1" x14ac:dyDescent="0.25">
      <c r="A29" s="40" t="s">
        <v>129</v>
      </c>
    </row>
    <row r="30" spans="1:1" x14ac:dyDescent="0.25">
      <c r="A30" s="40" t="s">
        <v>130</v>
      </c>
    </row>
    <row r="31" spans="1:1" x14ac:dyDescent="0.25">
      <c r="A31" s="40" t="s">
        <v>131</v>
      </c>
    </row>
    <row r="32" spans="1:1" x14ac:dyDescent="0.25">
      <c r="A32" s="40" t="s">
        <v>132</v>
      </c>
    </row>
    <row r="33" spans="1:1" x14ac:dyDescent="0.25">
      <c r="A33" s="40" t="s">
        <v>133</v>
      </c>
    </row>
    <row r="34" spans="1:1" x14ac:dyDescent="0.25">
      <c r="A34" s="40" t="s">
        <v>134</v>
      </c>
    </row>
    <row r="35" spans="1:1" x14ac:dyDescent="0.25">
      <c r="A35" s="40" t="s">
        <v>135</v>
      </c>
    </row>
    <row r="36" spans="1:1" x14ac:dyDescent="0.25">
      <c r="A36" s="40" t="s">
        <v>136</v>
      </c>
    </row>
    <row r="37" spans="1:1" x14ac:dyDescent="0.25">
      <c r="A37" s="40" t="s">
        <v>137</v>
      </c>
    </row>
    <row r="38" spans="1:1" x14ac:dyDescent="0.25">
      <c r="A38" s="40" t="s">
        <v>138</v>
      </c>
    </row>
    <row r="39" spans="1:1" x14ac:dyDescent="0.25">
      <c r="A39" s="40" t="s">
        <v>139</v>
      </c>
    </row>
    <row r="40" spans="1:1" x14ac:dyDescent="0.25">
      <c r="A40" s="40" t="s">
        <v>140</v>
      </c>
    </row>
    <row r="41" spans="1:1" x14ac:dyDescent="0.25">
      <c r="A41" s="40" t="s">
        <v>141</v>
      </c>
    </row>
    <row r="42" spans="1:1" x14ac:dyDescent="0.25">
      <c r="A42" s="40" t="s">
        <v>142</v>
      </c>
    </row>
    <row r="43" spans="1:1" x14ac:dyDescent="0.25">
      <c r="A43" s="40" t="s">
        <v>143</v>
      </c>
    </row>
    <row r="44" spans="1:1" x14ac:dyDescent="0.25">
      <c r="A44" s="40" t="s">
        <v>144</v>
      </c>
    </row>
    <row r="45" spans="1:1" x14ac:dyDescent="0.25">
      <c r="A45" s="40" t="s">
        <v>145</v>
      </c>
    </row>
    <row r="46" spans="1:1" x14ac:dyDescent="0.25">
      <c r="A46" s="40" t="s">
        <v>146</v>
      </c>
    </row>
    <row r="47" spans="1:1" x14ac:dyDescent="0.25">
      <c r="A47" s="40" t="s">
        <v>147</v>
      </c>
    </row>
    <row r="48" spans="1:1" x14ac:dyDescent="0.25">
      <c r="A48" s="40" t="s">
        <v>148</v>
      </c>
    </row>
    <row r="49" spans="1:1" x14ac:dyDescent="0.25">
      <c r="A49" s="40" t="s">
        <v>149</v>
      </c>
    </row>
    <row r="50" spans="1:1" x14ac:dyDescent="0.25">
      <c r="A50" s="40" t="s">
        <v>150</v>
      </c>
    </row>
    <row r="51" spans="1:1" x14ac:dyDescent="0.25">
      <c r="A51" s="40" t="s">
        <v>151</v>
      </c>
    </row>
    <row r="52" spans="1:1" x14ac:dyDescent="0.25">
      <c r="A52" s="40" t="s">
        <v>152</v>
      </c>
    </row>
    <row r="53" spans="1:1" x14ac:dyDescent="0.25">
      <c r="A53" s="40" t="s">
        <v>153</v>
      </c>
    </row>
    <row r="54" spans="1:1" x14ac:dyDescent="0.25">
      <c r="A54" s="40" t="s">
        <v>154</v>
      </c>
    </row>
    <row r="55" spans="1:1" x14ac:dyDescent="0.25">
      <c r="A55" s="40" t="s">
        <v>155</v>
      </c>
    </row>
    <row r="56" spans="1:1" x14ac:dyDescent="0.25">
      <c r="A56" s="40" t="s">
        <v>156</v>
      </c>
    </row>
    <row r="57" spans="1:1" x14ac:dyDescent="0.25">
      <c r="A57" s="40" t="s">
        <v>157</v>
      </c>
    </row>
    <row r="58" spans="1:1" x14ac:dyDescent="0.25">
      <c r="A58" s="40" t="s">
        <v>158</v>
      </c>
    </row>
    <row r="59" spans="1:1" x14ac:dyDescent="0.25">
      <c r="A59" s="40" t="s">
        <v>159</v>
      </c>
    </row>
    <row r="60" spans="1:1" x14ac:dyDescent="0.25">
      <c r="A60" s="40" t="s">
        <v>160</v>
      </c>
    </row>
    <row r="61" spans="1:1" x14ac:dyDescent="0.25">
      <c r="A61" s="40" t="s">
        <v>161</v>
      </c>
    </row>
    <row r="62" spans="1:1" x14ac:dyDescent="0.25">
      <c r="A62" s="40" t="s">
        <v>162</v>
      </c>
    </row>
    <row r="63" spans="1:1" x14ac:dyDescent="0.25">
      <c r="A63" s="40" t="s">
        <v>163</v>
      </c>
    </row>
    <row r="64" spans="1:1" x14ac:dyDescent="0.25">
      <c r="A64" s="40" t="s">
        <v>164</v>
      </c>
    </row>
    <row r="65" spans="1:1" x14ac:dyDescent="0.25">
      <c r="A65" s="40" t="s">
        <v>165</v>
      </c>
    </row>
    <row r="66" spans="1:1" x14ac:dyDescent="0.25">
      <c r="A66" s="40" t="s">
        <v>166</v>
      </c>
    </row>
    <row r="67" spans="1:1" x14ac:dyDescent="0.25">
      <c r="A67" s="40" t="s">
        <v>167</v>
      </c>
    </row>
    <row r="68" spans="1:1" x14ac:dyDescent="0.25">
      <c r="A68" s="40" t="s">
        <v>168</v>
      </c>
    </row>
    <row r="69" spans="1:1" x14ac:dyDescent="0.25">
      <c r="A69" s="40" t="s">
        <v>169</v>
      </c>
    </row>
    <row r="70" spans="1:1" x14ac:dyDescent="0.25">
      <c r="A70" s="40" t="s">
        <v>170</v>
      </c>
    </row>
    <row r="71" spans="1:1" x14ac:dyDescent="0.25">
      <c r="A71" s="40" t="s">
        <v>171</v>
      </c>
    </row>
    <row r="72" spans="1:1" x14ac:dyDescent="0.25">
      <c r="A72" s="40" t="s">
        <v>172</v>
      </c>
    </row>
    <row r="73" spans="1:1" x14ac:dyDescent="0.25">
      <c r="A73" s="40" t="s">
        <v>173</v>
      </c>
    </row>
    <row r="74" spans="1:1" x14ac:dyDescent="0.25">
      <c r="A74" s="40" t="s">
        <v>174</v>
      </c>
    </row>
    <row r="75" spans="1:1" x14ac:dyDescent="0.25">
      <c r="A75" s="40" t="s">
        <v>175</v>
      </c>
    </row>
    <row r="76" spans="1:1" x14ac:dyDescent="0.25">
      <c r="A76" s="40" t="s">
        <v>176</v>
      </c>
    </row>
    <row r="77" spans="1:1" x14ac:dyDescent="0.25">
      <c r="A77" s="40" t="s">
        <v>177</v>
      </c>
    </row>
    <row r="78" spans="1:1" x14ac:dyDescent="0.25">
      <c r="A78" s="40" t="s">
        <v>178</v>
      </c>
    </row>
    <row r="79" spans="1:1" x14ac:dyDescent="0.25">
      <c r="A79" s="40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70" zoomScaleNormal="70" workbookViewId="0">
      <selection activeCell="R2" sqref="R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56" t="s">
        <v>85</v>
      </c>
      <c r="B1" s="56" t="s">
        <v>12</v>
      </c>
      <c r="C1" s="56" t="s">
        <v>3</v>
      </c>
      <c r="D1" s="56" t="s">
        <v>5</v>
      </c>
      <c r="E1" s="56" t="s">
        <v>6</v>
      </c>
      <c r="F1" s="56" t="s">
        <v>7</v>
      </c>
      <c r="G1" s="56" t="s">
        <v>0</v>
      </c>
      <c r="H1" s="57" t="s">
        <v>15</v>
      </c>
      <c r="I1" s="57" t="s">
        <v>86</v>
      </c>
      <c r="J1" s="56" t="s">
        <v>11</v>
      </c>
      <c r="K1" s="56" t="s">
        <v>87</v>
      </c>
      <c r="L1" s="56" t="s">
        <v>88</v>
      </c>
      <c r="M1" s="56" t="s">
        <v>99</v>
      </c>
      <c r="N1" s="56" t="s">
        <v>100</v>
      </c>
      <c r="O1" s="58" t="s">
        <v>89</v>
      </c>
      <c r="P1" s="58" t="s">
        <v>90</v>
      </c>
      <c r="Q1" s="58" t="s">
        <v>91</v>
      </c>
      <c r="R1" s="56" t="s">
        <v>92</v>
      </c>
      <c r="S1" s="56" t="s">
        <v>93</v>
      </c>
      <c r="T1" s="56" t="s">
        <v>94</v>
      </c>
      <c r="U1" s="56" t="s">
        <v>95</v>
      </c>
      <c r="V1" s="56" t="s">
        <v>96</v>
      </c>
    </row>
    <row r="2" spans="1:22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97</v>
      </c>
      <c r="L2" s="1" t="s">
        <v>98</v>
      </c>
      <c r="M2">
        <f>'Dodávateľ '!B36</f>
        <v>0</v>
      </c>
      <c r="N2">
        <f>'Dodávateľ '!B42</f>
        <v>0</v>
      </c>
      <c r="O2">
        <f>Q2</f>
        <v>0</v>
      </c>
      <c r="P2">
        <f>'Žiadosť VZO-E_01_2023'!K62+'Žiadosť VZO-E_02_2023'!K62+'Žiadosť_VZO-E_03_2023'!K62+'Žiadosť VZO-E_04_2023'!K62+'Žiadosť VZO-E_05_2023'!K62+'Žiadosť VZO-E_06_2023'!K62</f>
        <v>0</v>
      </c>
      <c r="R2" s="18" t="str">
        <f>IF('Dodávateľ '!B98="","ÁNO","NIE")</f>
        <v>NIE</v>
      </c>
      <c r="S2" s="38" t="s">
        <v>25</v>
      </c>
      <c r="T2" s="38" t="s">
        <v>25</v>
      </c>
      <c r="U2" s="38" t="s">
        <v>25</v>
      </c>
    </row>
  </sheetData>
  <dataValidations disablePrompts="1"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FA88DB-73AD-45E5-BE36-31FBB8D6C077}">
  <ds:schemaRefs>
    <ds:schemaRef ds:uri="80219613-2480-4380-acf1-1eac267487d9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f764094f-3696-433b-a2d1-ea34ac4c44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Dodávateľ </vt:lpstr>
      <vt:lpstr>Nárok na kompenzáciu</vt:lpstr>
      <vt:lpstr>Žiadosť VZO-E_01_2023</vt:lpstr>
      <vt:lpstr>Žiadosť VZO-E_02_2023</vt:lpstr>
      <vt:lpstr>Žiadosť_VZO-E_03_2023</vt:lpstr>
      <vt:lpstr>Žiadosť VZO-E_04_2023</vt:lpstr>
      <vt:lpstr>Žiadosť VZO-E_05_2023</vt:lpstr>
      <vt:lpstr>Žiadosť VZO-E_06_2023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2023-11-28T14:56:30Z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