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updateLinks="never"/>
  <mc:AlternateContent xmlns:mc="http://schemas.openxmlformats.org/markup-compatibility/2006">
    <mc:Choice Requires="x15">
      <x15ac:absPath xmlns:x15ac="http://schemas.microsoft.com/office/spreadsheetml/2010/11/ac" url="https://economyministry-my.sharepoint.com/personal/fargas_mhsr_sk/Documents/TEPLO 2025_zúčtovanie/"/>
    </mc:Choice>
  </mc:AlternateContent>
  <xr:revisionPtr revIDLastSave="1" documentId="13_ncr:1_{726D9E15-D64F-4E42-A776-8C952B86286A}" xr6:coauthVersionLast="47" xr6:coauthVersionMax="47" xr10:uidLastSave="{A21EC3BE-7DA1-4DC0-A081-AB39D93B130B}"/>
  <workbookProtection workbookAlgorithmName="SHA-512" workbookHashValue="Bha4PWvZ1dIpq5d6oxdmY+iov+agBkgQI1AvLCtzbGaWD0QfQFEf1KFlrGtolC1HklWd0HOpaoDv0SflfEyH5Q==" workbookSaltValue="exSomWKCXfGKef80wSNakQ==" workbookSpinCount="100000" lockStructure="1"/>
  <bookViews>
    <workbookView xWindow="28680" yWindow="-120" windowWidth="29040" windowHeight="15720" tabRatio="658" firstSheet="1" activeTab="5" xr2:uid="{00000000-000D-0000-FFFF-FFFF00000000}"/>
  </bookViews>
  <sheets>
    <sheet name="Dodané teplo Príloha č.14 ÚRSO" sheetId="1" r:id="rId1"/>
    <sheet name="Dodané teplo 1.cen. rozhodnutie" sheetId="2" r:id="rId2"/>
    <sheet name="Dodané teplo 2.cen. rozhodnuti " sheetId="13" r:id="rId3"/>
    <sheet name="Dodané teplo 3.cen. rozhodn " sheetId="14" r:id="rId4"/>
    <sheet name="Kontrolný hárok" sheetId="5" r:id="rId5"/>
    <sheet name="Zúčtovanie" sheetId="7" r:id="rId6"/>
    <sheet name="output zúčtovanie" sheetId="8" state="hidden" r:id="rId7"/>
    <sheet name="output komplet" sheetId="9" state="hidden" r:id="rId8"/>
  </sheets>
  <externalReferences>
    <externalReference r:id="rId9"/>
  </externalReferences>
  <definedNames>
    <definedName name="OLE_LINK1" localSheetId="5">Zúčtovanie!$B$5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2" l="1"/>
  <c r="B160" i="7"/>
  <c r="B134" i="7" l="1"/>
  <c r="B107" i="7"/>
  <c r="B80" i="7"/>
  <c r="G24" i="2" l="1"/>
  <c r="G28" i="1"/>
  <c r="G12" i="1" l="1"/>
  <c r="G13" i="1"/>
  <c r="G14" i="1"/>
  <c r="G15" i="1"/>
  <c r="G16" i="1"/>
  <c r="G27" i="1" l="1"/>
  <c r="L27" i="1" s="1"/>
  <c r="L28" i="1"/>
  <c r="G29" i="1"/>
  <c r="L29" i="1" s="1"/>
  <c r="G30" i="1"/>
  <c r="L30" i="1" s="1"/>
  <c r="G31" i="1"/>
  <c r="L31" i="1" s="1"/>
  <c r="G32" i="1"/>
  <c r="L32" i="1" s="1"/>
  <c r="G33" i="1"/>
  <c r="L33" i="1" s="1"/>
  <c r="G34" i="1"/>
  <c r="L34" i="1" s="1"/>
  <c r="G35" i="1"/>
  <c r="L35" i="1" s="1"/>
  <c r="G36" i="1"/>
  <c r="L36" i="1" s="1"/>
  <c r="G37" i="1"/>
  <c r="L37" i="1" s="1"/>
  <c r="G38" i="1"/>
  <c r="L38" i="1" s="1"/>
  <c r="G39" i="1"/>
  <c r="L39" i="1" s="1"/>
  <c r="G40" i="1"/>
  <c r="L40" i="1" s="1"/>
  <c r="G41" i="1"/>
  <c r="L41" i="1" s="1"/>
  <c r="G42" i="1"/>
  <c r="L42" i="1" s="1"/>
  <c r="G43" i="1"/>
  <c r="L43" i="1" s="1"/>
  <c r="G44" i="1"/>
  <c r="L44" i="1" s="1"/>
  <c r="G45" i="1"/>
  <c r="L45" i="1" s="1"/>
  <c r="G46" i="1"/>
  <c r="L46" i="1" s="1"/>
  <c r="G47" i="1"/>
  <c r="L47" i="1" s="1"/>
  <c r="N62" i="14"/>
  <c r="N64" i="14" s="1"/>
  <c r="M62" i="14"/>
  <c r="M64" i="14" s="1"/>
  <c r="L62" i="14"/>
  <c r="L64" i="14" s="1"/>
  <c r="K62" i="14"/>
  <c r="J62" i="14"/>
  <c r="I62" i="14"/>
  <c r="H62" i="14"/>
  <c r="J7" i="5" s="1"/>
  <c r="F62" i="14"/>
  <c r="E62" i="14"/>
  <c r="D62" i="14"/>
  <c r="G61" i="14"/>
  <c r="O61" i="14" s="1"/>
  <c r="G60" i="14"/>
  <c r="O60" i="14" s="1"/>
  <c r="G59" i="14"/>
  <c r="O59" i="14" s="1"/>
  <c r="G58" i="14"/>
  <c r="O58" i="14" s="1"/>
  <c r="O57" i="14"/>
  <c r="G57" i="14"/>
  <c r="G56" i="14"/>
  <c r="O56" i="14" s="1"/>
  <c r="G55" i="14"/>
  <c r="O55" i="14" s="1"/>
  <c r="G54" i="14"/>
  <c r="O54" i="14" s="1"/>
  <c r="G53" i="14"/>
  <c r="O53" i="14" s="1"/>
  <c r="G52" i="14"/>
  <c r="O52" i="14" s="1"/>
  <c r="G51" i="14"/>
  <c r="O51" i="14" s="1"/>
  <c r="G50" i="14"/>
  <c r="O50" i="14" s="1"/>
  <c r="G49" i="14"/>
  <c r="O49" i="14" s="1"/>
  <c r="G48" i="14"/>
  <c r="O48" i="14" s="1"/>
  <c r="G47" i="14"/>
  <c r="O47" i="14" s="1"/>
  <c r="G46" i="14"/>
  <c r="O46" i="14" s="1"/>
  <c r="G45" i="14"/>
  <c r="O45" i="14" s="1"/>
  <c r="G44" i="14"/>
  <c r="O44" i="14" s="1"/>
  <c r="G43" i="14"/>
  <c r="O43" i="14" s="1"/>
  <c r="G42" i="14"/>
  <c r="O42" i="14" s="1"/>
  <c r="G41" i="14"/>
  <c r="O41" i="14" s="1"/>
  <c r="G40" i="14"/>
  <c r="O40" i="14" s="1"/>
  <c r="G39" i="14"/>
  <c r="O39" i="14" s="1"/>
  <c r="G38" i="14"/>
  <c r="O38" i="14" s="1"/>
  <c r="G37" i="14"/>
  <c r="O37" i="14" s="1"/>
  <c r="G36" i="14"/>
  <c r="O36" i="14" s="1"/>
  <c r="G35" i="14"/>
  <c r="O35" i="14" s="1"/>
  <c r="G34" i="14"/>
  <c r="O34" i="14" s="1"/>
  <c r="G33" i="14"/>
  <c r="O33" i="14" s="1"/>
  <c r="G32" i="14"/>
  <c r="O32" i="14" s="1"/>
  <c r="G31" i="14"/>
  <c r="O31" i="14" s="1"/>
  <c r="G30" i="14"/>
  <c r="O30" i="14" s="1"/>
  <c r="G29" i="14"/>
  <c r="O29" i="14" s="1"/>
  <c r="G28" i="14"/>
  <c r="O28" i="14" s="1"/>
  <c r="G27" i="14"/>
  <c r="O27" i="14" s="1"/>
  <c r="G26" i="14"/>
  <c r="O26" i="14" s="1"/>
  <c r="G25" i="14"/>
  <c r="O25" i="14" s="1"/>
  <c r="G24" i="14"/>
  <c r="O24" i="14" s="1"/>
  <c r="G23" i="14"/>
  <c r="O23" i="14" s="1"/>
  <c r="G22" i="14"/>
  <c r="O22" i="14" s="1"/>
  <c r="G21" i="14"/>
  <c r="O21" i="14" s="1"/>
  <c r="G20" i="14"/>
  <c r="O20" i="14" s="1"/>
  <c r="G19" i="14"/>
  <c r="O19" i="14" s="1"/>
  <c r="G18" i="14"/>
  <c r="O18" i="14" s="1"/>
  <c r="G17" i="14"/>
  <c r="O17" i="14" s="1"/>
  <c r="G16" i="14"/>
  <c r="O16" i="14" s="1"/>
  <c r="G15" i="14"/>
  <c r="O15" i="14" s="1"/>
  <c r="G14" i="14"/>
  <c r="O14" i="14" s="1"/>
  <c r="G13" i="14"/>
  <c r="O13" i="14" s="1"/>
  <c r="G12" i="14"/>
  <c r="N62" i="13"/>
  <c r="N64" i="13" s="1"/>
  <c r="M62" i="13"/>
  <c r="M64" i="13" s="1"/>
  <c r="L62" i="13"/>
  <c r="L64" i="13" s="1"/>
  <c r="K62" i="13"/>
  <c r="J62" i="13"/>
  <c r="I62" i="13"/>
  <c r="H62" i="13"/>
  <c r="J6" i="5" s="1"/>
  <c r="F62" i="13"/>
  <c r="E62" i="13"/>
  <c r="D62" i="13"/>
  <c r="G61" i="13"/>
  <c r="O61" i="13" s="1"/>
  <c r="G60" i="13"/>
  <c r="O60" i="13" s="1"/>
  <c r="G59" i="13"/>
  <c r="O59" i="13" s="1"/>
  <c r="G58" i="13"/>
  <c r="O58" i="13" s="1"/>
  <c r="G57" i="13"/>
  <c r="O57" i="13" s="1"/>
  <c r="G56" i="13"/>
  <c r="O56" i="13" s="1"/>
  <c r="G55" i="13"/>
  <c r="O55" i="13" s="1"/>
  <c r="G54" i="13"/>
  <c r="O54" i="13" s="1"/>
  <c r="G53" i="13"/>
  <c r="O53" i="13" s="1"/>
  <c r="G52" i="13"/>
  <c r="O52" i="13" s="1"/>
  <c r="G51" i="13"/>
  <c r="O51" i="13" s="1"/>
  <c r="G50" i="13"/>
  <c r="O50" i="13" s="1"/>
  <c r="G49" i="13"/>
  <c r="O49" i="13" s="1"/>
  <c r="G48" i="13"/>
  <c r="O48" i="13" s="1"/>
  <c r="G47" i="13"/>
  <c r="O47" i="13" s="1"/>
  <c r="G46" i="13"/>
  <c r="O46" i="13" s="1"/>
  <c r="G45" i="13"/>
  <c r="O45" i="13" s="1"/>
  <c r="G44" i="13"/>
  <c r="O44" i="13" s="1"/>
  <c r="G43" i="13"/>
  <c r="O43" i="13" s="1"/>
  <c r="G42" i="13"/>
  <c r="O42" i="13" s="1"/>
  <c r="G41" i="13"/>
  <c r="O41" i="13" s="1"/>
  <c r="G40" i="13"/>
  <c r="O40" i="13" s="1"/>
  <c r="G39" i="13"/>
  <c r="O39" i="13" s="1"/>
  <c r="G38" i="13"/>
  <c r="O38" i="13" s="1"/>
  <c r="G37" i="13"/>
  <c r="O37" i="13" s="1"/>
  <c r="G36" i="13"/>
  <c r="O36" i="13" s="1"/>
  <c r="G35" i="13"/>
  <c r="O35" i="13" s="1"/>
  <c r="G34" i="13"/>
  <c r="O34" i="13" s="1"/>
  <c r="G33" i="13"/>
  <c r="O33" i="13" s="1"/>
  <c r="G32" i="13"/>
  <c r="O32" i="13" s="1"/>
  <c r="G31" i="13"/>
  <c r="O31" i="13" s="1"/>
  <c r="G30" i="13"/>
  <c r="O30" i="13" s="1"/>
  <c r="G29" i="13"/>
  <c r="O29" i="13" s="1"/>
  <c r="G28" i="13"/>
  <c r="O28" i="13" s="1"/>
  <c r="G27" i="13"/>
  <c r="O27" i="13" s="1"/>
  <c r="G26" i="13"/>
  <c r="O26" i="13" s="1"/>
  <c r="G25" i="13"/>
  <c r="O25" i="13" s="1"/>
  <c r="G24" i="13"/>
  <c r="O24" i="13" s="1"/>
  <c r="G23" i="13"/>
  <c r="O23" i="13" s="1"/>
  <c r="G22" i="13"/>
  <c r="O22" i="13" s="1"/>
  <c r="G21" i="13"/>
  <c r="O21" i="13" s="1"/>
  <c r="G20" i="13"/>
  <c r="O20" i="13" s="1"/>
  <c r="G19" i="13"/>
  <c r="O19" i="13" s="1"/>
  <c r="G18" i="13"/>
  <c r="O18" i="13" s="1"/>
  <c r="G17" i="13"/>
  <c r="O17" i="13" s="1"/>
  <c r="G16" i="13"/>
  <c r="O16" i="13" s="1"/>
  <c r="G15" i="13"/>
  <c r="O15" i="13" s="1"/>
  <c r="G14" i="13"/>
  <c r="O14" i="13" s="1"/>
  <c r="G13" i="13"/>
  <c r="O13" i="13" s="1"/>
  <c r="G12" i="13"/>
  <c r="G31" i="2"/>
  <c r="O31" i="2" s="1"/>
  <c r="G32" i="2"/>
  <c r="O32" i="2" s="1"/>
  <c r="G33" i="2"/>
  <c r="O33" i="2" s="1"/>
  <c r="G34" i="2"/>
  <c r="O34" i="2" s="1"/>
  <c r="G35" i="2"/>
  <c r="O35" i="2" s="1"/>
  <c r="G36" i="2"/>
  <c r="O36" i="2" s="1"/>
  <c r="G37" i="2"/>
  <c r="O37" i="2" s="1"/>
  <c r="G38" i="2"/>
  <c r="O38" i="2" s="1"/>
  <c r="G39" i="2"/>
  <c r="O39" i="2" s="1"/>
  <c r="G40" i="2"/>
  <c r="O40" i="2" s="1"/>
  <c r="G41" i="2"/>
  <c r="O41" i="2" s="1"/>
  <c r="G42" i="2"/>
  <c r="O42" i="2" s="1"/>
  <c r="G43" i="2"/>
  <c r="O43" i="2" s="1"/>
  <c r="G44" i="2"/>
  <c r="O44" i="2" s="1"/>
  <c r="G45" i="2"/>
  <c r="O45" i="2" s="1"/>
  <c r="G46" i="2"/>
  <c r="O46" i="2" s="1"/>
  <c r="G47" i="2"/>
  <c r="O47" i="2" s="1"/>
  <c r="G48" i="2"/>
  <c r="O48" i="2" s="1"/>
  <c r="G7" i="5" l="1"/>
  <c r="H7" i="5"/>
  <c r="G62" i="14"/>
  <c r="G64" i="14" s="1"/>
  <c r="G62" i="13"/>
  <c r="G64" i="13" s="1"/>
  <c r="F7" i="5"/>
  <c r="E7" i="5"/>
  <c r="H6" i="5"/>
  <c r="G6" i="5"/>
  <c r="F6" i="5"/>
  <c r="O12" i="14"/>
  <c r="O62" i="14" s="1"/>
  <c r="O12" i="13"/>
  <c r="O62" i="13" s="1"/>
  <c r="G51" i="1"/>
  <c r="E6" i="5" l="1"/>
  <c r="O64" i="14"/>
  <c r="K7" i="5"/>
  <c r="O64" i="13"/>
  <c r="K6" i="5"/>
  <c r="G54" i="2"/>
  <c r="O54" i="2" s="1"/>
  <c r="F62" i="2"/>
  <c r="G26" i="2"/>
  <c r="O26" i="2" s="1"/>
  <c r="G27" i="2"/>
  <c r="O27" i="2" s="1"/>
  <c r="G28" i="2"/>
  <c r="O28" i="2" s="1"/>
  <c r="G29" i="2"/>
  <c r="O29" i="2" s="1"/>
  <c r="G30" i="2"/>
  <c r="O30" i="2" s="1"/>
  <c r="G49" i="2"/>
  <c r="O49" i="2" s="1"/>
  <c r="G50" i="2"/>
  <c r="O50" i="2" s="1"/>
  <c r="G51" i="2"/>
  <c r="O51" i="2" s="1"/>
  <c r="G52" i="2"/>
  <c r="O52" i="2" s="1"/>
  <c r="G53" i="2"/>
  <c r="O53" i="2" s="1"/>
  <c r="I7" i="5" l="1"/>
  <c r="B131" i="7" s="1"/>
  <c r="L51" i="1"/>
  <c r="G49" i="1"/>
  <c r="L49" i="1" s="1"/>
  <c r="G50" i="1"/>
  <c r="L50" i="1" s="1"/>
  <c r="G52" i="1"/>
  <c r="L52" i="1" s="1"/>
  <c r="G53" i="1"/>
  <c r="L53" i="1" s="1"/>
  <c r="G54" i="1"/>
  <c r="L54" i="1" s="1"/>
  <c r="G55" i="1"/>
  <c r="L55" i="1" s="1"/>
  <c r="G22" i="2"/>
  <c r="O22" i="2" s="1"/>
  <c r="G25" i="2"/>
  <c r="O25" i="2" s="1"/>
  <c r="I6" i="5" l="1"/>
  <c r="B104" i="7" s="1"/>
  <c r="H62" i="2"/>
  <c r="I62" i="2"/>
  <c r="J62" i="2"/>
  <c r="J5" i="5" l="1"/>
  <c r="AS2" i="9" l="1"/>
  <c r="AR2" i="9"/>
  <c r="AQ2" i="9"/>
  <c r="AP2" i="9"/>
  <c r="AO2" i="9"/>
  <c r="AK2" i="9"/>
  <c r="AJ2" i="9"/>
  <c r="AI2" i="9"/>
  <c r="AH2" i="9"/>
  <c r="AG2" i="9"/>
  <c r="AC2" i="9"/>
  <c r="AB2" i="9"/>
  <c r="AA2" i="9"/>
  <c r="Z2" i="9"/>
  <c r="Y2" i="9"/>
  <c r="W2" i="9"/>
  <c r="V2" i="9"/>
  <c r="U2" i="9"/>
  <c r="T2" i="9"/>
  <c r="S2" i="9"/>
  <c r="L2" i="9"/>
  <c r="K2" i="9"/>
  <c r="J2" i="9"/>
  <c r="I2" i="9"/>
  <c r="H2" i="9"/>
  <c r="G2" i="9"/>
  <c r="F2" i="9"/>
  <c r="E2" i="9"/>
  <c r="D2" i="9"/>
  <c r="C2" i="9"/>
  <c r="B2" i="9"/>
  <c r="G24" i="1"/>
  <c r="L24" i="1" s="1"/>
  <c r="G25" i="1"/>
  <c r="L25" i="1" s="1"/>
  <c r="G26" i="1"/>
  <c r="L26" i="1" s="1"/>
  <c r="G48" i="1"/>
  <c r="L48" i="1" s="1"/>
  <c r="G56" i="1"/>
  <c r="L56" i="1" s="1"/>
  <c r="C2" i="8" l="1"/>
  <c r="K2" i="8"/>
  <c r="J2" i="8"/>
  <c r="I2" i="8"/>
  <c r="H2" i="8"/>
  <c r="G2" i="8"/>
  <c r="F2" i="8"/>
  <c r="L2" i="8"/>
  <c r="E2" i="8"/>
  <c r="D2" i="8"/>
  <c r="B2" i="8"/>
  <c r="G16" i="2" l="1"/>
  <c r="O16" i="2" s="1"/>
  <c r="B177" i="7"/>
  <c r="B178" i="7" s="1"/>
  <c r="F163" i="7"/>
  <c r="AU2" i="9"/>
  <c r="AM2" i="9"/>
  <c r="AE2" i="9"/>
  <c r="B56" i="7"/>
  <c r="Q2" i="9" l="1"/>
  <c r="Q2" i="8"/>
  <c r="B146" i="7"/>
  <c r="X2" i="9"/>
  <c r="B137" i="7" l="1"/>
  <c r="B110" i="7"/>
  <c r="B83" i="7"/>
  <c r="AF2" i="9" s="1"/>
  <c r="AV2" i="9"/>
  <c r="AN2" i="9"/>
  <c r="O2" i="9"/>
  <c r="O2" i="8"/>
  <c r="G17" i="1"/>
  <c r="G18" i="1"/>
  <c r="G19" i="1"/>
  <c r="G20" i="1"/>
  <c r="L20" i="1" s="1"/>
  <c r="G21" i="1"/>
  <c r="G22" i="1"/>
  <c r="G23" i="1"/>
  <c r="G57" i="1"/>
  <c r="G58" i="1"/>
  <c r="G59" i="1"/>
  <c r="G60" i="1"/>
  <c r="G61" i="1"/>
  <c r="L12" i="1"/>
  <c r="N62" i="2" l="1"/>
  <c r="M62" i="2"/>
  <c r="L62" i="2"/>
  <c r="K62" i="2"/>
  <c r="E62" i="2"/>
  <c r="D62" i="2"/>
  <c r="G61" i="2"/>
  <c r="O61" i="2" s="1"/>
  <c r="G60" i="2"/>
  <c r="O60" i="2" s="1"/>
  <c r="G59" i="2"/>
  <c r="O59" i="2" s="1"/>
  <c r="G58" i="2"/>
  <c r="O58" i="2" s="1"/>
  <c r="G57" i="2"/>
  <c r="O57" i="2" s="1"/>
  <c r="G56" i="2"/>
  <c r="O56" i="2" s="1"/>
  <c r="G55" i="2"/>
  <c r="O55" i="2" s="1"/>
  <c r="O24" i="2"/>
  <c r="G23" i="2"/>
  <c r="O23" i="2" s="1"/>
  <c r="G21" i="2"/>
  <c r="O21" i="2" s="1"/>
  <c r="G20" i="2"/>
  <c r="O20" i="2" s="1"/>
  <c r="O19" i="2"/>
  <c r="G18" i="2"/>
  <c r="O18" i="2" s="1"/>
  <c r="G17" i="2"/>
  <c r="O17" i="2" s="1"/>
  <c r="G15" i="2"/>
  <c r="O15" i="2" s="1"/>
  <c r="G14" i="2"/>
  <c r="O14" i="2" s="1"/>
  <c r="G13" i="2"/>
  <c r="O13" i="2" s="1"/>
  <c r="G12" i="2"/>
  <c r="O12" i="2" s="1"/>
  <c r="M64" i="2" l="1"/>
  <c r="G5" i="5"/>
  <c r="G8" i="5" s="1"/>
  <c r="D171" i="7" s="1"/>
  <c r="BA2" i="9" s="1"/>
  <c r="L64" i="2"/>
  <c r="F5" i="5"/>
  <c r="F8" i="5" s="1"/>
  <c r="C171" i="7" s="1"/>
  <c r="AY2" i="9" s="1"/>
  <c r="N64" i="2"/>
  <c r="H5" i="5"/>
  <c r="H8" i="5" s="1"/>
  <c r="E171" i="7" s="1"/>
  <c r="BC2" i="9" s="1"/>
  <c r="J8" i="5"/>
  <c r="G62" i="2"/>
  <c r="O62" i="2"/>
  <c r="G64" i="2" l="1"/>
  <c r="E5" i="5"/>
  <c r="O64" i="2"/>
  <c r="K5" i="5"/>
  <c r="K62" i="1"/>
  <c r="J62" i="1"/>
  <c r="I62" i="1"/>
  <c r="H62" i="1"/>
  <c r="J10" i="5" s="1"/>
  <c r="F62" i="1"/>
  <c r="E62" i="1"/>
  <c r="D62" i="1"/>
  <c r="L61" i="1"/>
  <c r="L60" i="1"/>
  <c r="L59" i="1"/>
  <c r="L58" i="1"/>
  <c r="L57" i="1"/>
  <c r="L23" i="1"/>
  <c r="L22" i="1"/>
  <c r="L21" i="1"/>
  <c r="L19" i="1"/>
  <c r="L18" i="1"/>
  <c r="L17" i="1"/>
  <c r="L16" i="1"/>
  <c r="L15" i="1"/>
  <c r="L14" i="1"/>
  <c r="L13" i="1"/>
  <c r="E8" i="5" l="1"/>
  <c r="I5" i="5"/>
  <c r="B113" i="7"/>
  <c r="AL2" i="9"/>
  <c r="K8" i="5"/>
  <c r="G62" i="1"/>
  <c r="L62" i="1"/>
  <c r="K10" i="5" s="1"/>
  <c r="B171" i="7" l="1"/>
  <c r="I8" i="5"/>
  <c r="B77" i="7"/>
  <c r="B79" i="5"/>
  <c r="AT2" i="9"/>
  <c r="K12" i="5"/>
  <c r="B140" i="7"/>
  <c r="I157" i="7" l="1"/>
  <c r="I160" i="7" s="1"/>
  <c r="B149" i="7"/>
  <c r="E174" i="7" s="1"/>
  <c r="BD2" i="9" s="1"/>
  <c r="F171" i="7"/>
  <c r="AW2" i="9"/>
  <c r="B154" i="7"/>
  <c r="R2" i="8" s="1"/>
  <c r="AD2" i="9"/>
  <c r="B86" i="7"/>
  <c r="R2" i="9" l="1"/>
  <c r="P2" i="9"/>
  <c r="P2" i="8"/>
  <c r="C174" i="7"/>
  <c r="AZ2" i="9" s="1"/>
  <c r="E163" i="7"/>
  <c r="M2" i="8" s="1"/>
  <c r="B174" i="7"/>
  <c r="AX2" i="9" s="1"/>
  <c r="D174" i="7"/>
  <c r="BB2" i="9" s="1"/>
  <c r="B166" i="7"/>
  <c r="F174" i="7" l="1"/>
  <c r="M2" i="9"/>
  <c r="N2" i="9"/>
  <c r="N2" i="8"/>
</calcChain>
</file>

<file path=xl/sharedStrings.xml><?xml version="1.0" encoding="utf-8"?>
<sst xmlns="http://schemas.openxmlformats.org/spreadsheetml/2006/main" count="308" uniqueCount="186">
  <si>
    <t xml:space="preserve">Regulovaný subjekt: </t>
  </si>
  <si>
    <t>Sídlo / adresa trvalého pobytu:</t>
  </si>
  <si>
    <t>Meno a priezvisko          kontaktnej osoby:</t>
  </si>
  <si>
    <t>Mesto:</t>
  </si>
  <si>
    <t>Por. číslo</t>
  </si>
  <si>
    <t>Názov odberateľa</t>
  </si>
  <si>
    <t>Adresa odberného miesta</t>
  </si>
  <si>
    <t>Regulačný príkon         (kW)</t>
  </si>
  <si>
    <t>Bytové objekty</t>
  </si>
  <si>
    <t>Nebytové objekty  (MWh)</t>
  </si>
  <si>
    <t>Technologická spotreba   (MWh)</t>
  </si>
  <si>
    <t>Predaj dodávateľovi (MWh)</t>
  </si>
  <si>
    <t>Vlastná spotreba (MWh)</t>
  </si>
  <si>
    <t>TÚV (MWh)</t>
  </si>
  <si>
    <t>SPOLU</t>
  </si>
  <si>
    <t>Vysvetlivky:</t>
  </si>
  <si>
    <t>ÚK -  ústredné kúrenie</t>
  </si>
  <si>
    <t>TÚV -  teplá úžitková voda</t>
  </si>
  <si>
    <t>prepočet na kWh</t>
  </si>
  <si>
    <t>spolu za všetky cenové rozhodnutia</t>
  </si>
  <si>
    <t xml:space="preserve"> IČO</t>
  </si>
  <si>
    <r>
      <t xml:space="preserve">Bytové objekty </t>
    </r>
    <r>
      <rPr>
        <b/>
        <sz val="11"/>
        <color rgb="FFFF0000"/>
        <rFont val="Arial CE"/>
        <charset val="238"/>
      </rPr>
      <t>*</t>
    </r>
  </si>
  <si>
    <t>Údaje o žiadateľovi</t>
  </si>
  <si>
    <t>IČO</t>
  </si>
  <si>
    <t>DIČ</t>
  </si>
  <si>
    <t>IČ DPH (ak je žiadateľ platca DPH)</t>
  </si>
  <si>
    <t>Názov alebo obchodné meno</t>
  </si>
  <si>
    <t>Právna forma</t>
  </si>
  <si>
    <t>Cenová lokalita</t>
  </si>
  <si>
    <t>Adresa sídla/miesta podnikania</t>
  </si>
  <si>
    <t>Ulica</t>
  </si>
  <si>
    <t>Súpisné číslo</t>
  </si>
  <si>
    <t>Orientačné číslo</t>
  </si>
  <si>
    <t>PSČ</t>
  </si>
  <si>
    <t>Obec</t>
  </si>
  <si>
    <t>Okres</t>
  </si>
  <si>
    <t>Meno</t>
  </si>
  <si>
    <t>Priezvisko</t>
  </si>
  <si>
    <t>E-mailová adresa</t>
  </si>
  <si>
    <t>Bankové spojenie (IBAN)</t>
  </si>
  <si>
    <t>Posledné platné cenové rozhodnutie ÚRSO pre rok 2022</t>
  </si>
  <si>
    <t xml:space="preserve">Číslo cenového rozhodnutia </t>
  </si>
  <si>
    <t>(RP) Regulačný príkon (kW)</t>
  </si>
  <si>
    <t>(VZ) Variabilná zložka (Eur/kWh)</t>
  </si>
  <si>
    <t>(FZ) Fixná zložka (Eur/kW)</t>
  </si>
  <si>
    <t>Objednané množstvo tepla (celkové) (kWh)</t>
  </si>
  <si>
    <t>(OM) Objednané množstvo tepla po dobu platnosti rozhodnutia (celkové) (kWh)</t>
  </si>
  <si>
    <t xml:space="preserve">(VZmaxn) Maximálna variabilná zložka po dobu platnosti cenového rozhodnutia (Eur/kWh bez DPH) </t>
  </si>
  <si>
    <t>Výška úhrady na základe údajov cenového rozhodnutia ÚRSO</t>
  </si>
  <si>
    <t>Objednané množstvo tepla po dobu platnosti rozhodnutia (celkové) (kWh)</t>
  </si>
  <si>
    <t>JHmax a VZmax vypočítaná podľa nariadenia vlády</t>
  </si>
  <si>
    <t>Počet dní za ktoré sa počíta kompenzácia</t>
  </si>
  <si>
    <t>Vyhlásenie žiadateľa</t>
  </si>
  <si>
    <t>Výsledok overenia</t>
  </si>
  <si>
    <t>Číslo spisu Fabasoft</t>
  </si>
  <si>
    <t>IČ DPH</t>
  </si>
  <si>
    <t>"- preplatok     + nedoplatok"</t>
  </si>
  <si>
    <t>dátum prijatia zúčtovania</t>
  </si>
  <si>
    <t>Výzva na doplnenie dátum</t>
  </si>
  <si>
    <t>doplnená žiadosť prijatá dňa</t>
  </si>
  <si>
    <t>Zaslané oznámenie o zúčtovaní dotácie</t>
  </si>
  <si>
    <t>cenová lokalita</t>
  </si>
  <si>
    <t>objednané teplo celkové 2022 kWh</t>
  </si>
  <si>
    <t>preplatok vrátený dňa</t>
  </si>
  <si>
    <t xml:space="preserve">(VZmax) priemerná Maximálna variabilná zložka (Eur/kWh s DPH) </t>
  </si>
  <si>
    <r>
      <t xml:space="preserve">Priemerná VZ  </t>
    </r>
    <r>
      <rPr>
        <b/>
        <sz val="11"/>
        <color rgb="FFFF0000"/>
        <rFont val="Calibri"/>
        <family val="2"/>
        <charset val="238"/>
        <scheme val="minor"/>
      </rPr>
      <t>bez DPH</t>
    </r>
    <r>
      <rPr>
        <b/>
        <sz val="11"/>
        <rFont val="Calibri"/>
        <family val="2"/>
        <charset val="238"/>
        <scheme val="minor"/>
      </rPr>
      <t xml:space="preserve"> (použije sa ak je nižšia ako VZ real)</t>
    </r>
  </si>
  <si>
    <r>
      <t xml:space="preserve">Priemerná VZ  </t>
    </r>
    <r>
      <rPr>
        <b/>
        <sz val="11"/>
        <color rgb="FFFF0000"/>
        <rFont val="Calibri"/>
        <family val="2"/>
        <charset val="238"/>
        <scheme val="minor"/>
      </rPr>
      <t>s DPH</t>
    </r>
    <r>
      <rPr>
        <b/>
        <sz val="11"/>
        <rFont val="Calibri"/>
        <family val="2"/>
        <charset val="238"/>
        <scheme val="minor"/>
      </rPr>
      <t xml:space="preserve"> (použije sa ak je nižšia ako VZ real)</t>
    </r>
  </si>
  <si>
    <t xml:space="preserve"> Spolu                 (MWh)</t>
  </si>
  <si>
    <t xml:space="preserve">                                                                                                                                  Kontrolný hárok  ( nie je možné vypĺňať  !!!! )</t>
  </si>
  <si>
    <r>
      <t xml:space="preserve">Overuje súčet celkového dodaného tepla z jednotlivých cenových rozhodnutí s celkovým dodaným objemom tepla z hárku pre ÚRSO. Pokiaľ výsledok overenia zobrazuje "CHYBA" musíte skontrolovať údaje jednotlivých hárkov za jednotlivé cenové rozhodnutia. </t>
    </r>
    <r>
      <rPr>
        <b/>
        <sz val="13"/>
        <color rgb="FFFF0000"/>
        <rFont val="Calibri"/>
        <family val="2"/>
        <charset val="238"/>
        <scheme val="minor"/>
      </rPr>
      <t>Hárok "zúčtovanie" vyplňajte až keď v kontrolnom hárku výsledok overenia ukazuje "OK"</t>
    </r>
  </si>
  <si>
    <r>
      <t>(VZreal</t>
    </r>
    <r>
      <rPr>
        <b/>
        <sz val="11"/>
        <color rgb="FFFF0000"/>
        <rFont val="Calibri"/>
        <family val="2"/>
        <charset val="238"/>
        <scheme val="minor"/>
      </rPr>
      <t xml:space="preserve"> s DPH</t>
    </r>
    <r>
      <rPr>
        <b/>
        <sz val="11"/>
        <rFont val="Calibri"/>
        <family val="2"/>
        <charset val="238"/>
        <scheme val="minor"/>
      </rPr>
      <t>)  údaj z riadku 159 vrátane DPH (Eur/kWh)</t>
    </r>
  </si>
  <si>
    <t>celkový objem tepla za vybrané kategórie v kWh</t>
  </si>
  <si>
    <t>ZSS**         (MWh)</t>
  </si>
  <si>
    <t>ZSODaK** (MWh)</t>
  </si>
  <si>
    <t>ŠD**         (MWh)</t>
  </si>
  <si>
    <r>
      <t xml:space="preserve">Adresa odberného miesta                         </t>
    </r>
    <r>
      <rPr>
        <sz val="9"/>
        <rFont val="Arial CE"/>
        <charset val="238"/>
      </rPr>
      <t>(ulica / súpisné č. / orientačné č.)</t>
    </r>
  </si>
  <si>
    <t>Dotované objekty spolu v MWh     (sum G,L,M,N)</t>
  </si>
  <si>
    <t>nebytové objekty v MWh           (sum H)</t>
  </si>
  <si>
    <t xml:space="preserve">Skutočný nárok na úhradu na základe DTbyt a VZreal </t>
  </si>
  <si>
    <t>Zvoliť možnosť</t>
  </si>
  <si>
    <t xml:space="preserve">  ZSS                      objem tepla v kWh </t>
  </si>
  <si>
    <t xml:space="preserve">   ZSODaK           objem tepla v kWh </t>
  </si>
  <si>
    <t xml:space="preserve">   ŠD                          objem tepla v kWh </t>
  </si>
  <si>
    <t xml:space="preserve">   ZSODaK         úhrada v EUR </t>
  </si>
  <si>
    <t xml:space="preserve">ŠD                          úhrada v EUR </t>
  </si>
  <si>
    <r>
      <t xml:space="preserve">Adresa odberného miesta                              </t>
    </r>
    <r>
      <rPr>
        <sz val="9"/>
        <rFont val="Arial CE"/>
        <charset val="238"/>
      </rPr>
      <t>(ulica / súpisné č. / orientačné č.)</t>
    </r>
  </si>
  <si>
    <t xml:space="preserve">   bytové objekty           objem tepla v kWh </t>
  </si>
  <si>
    <t xml:space="preserve">   bytové objekty         úhrada v EUR </t>
  </si>
  <si>
    <t xml:space="preserve">     ZSS                 úhrada v EUR </t>
  </si>
  <si>
    <t>Číslo povolenia:</t>
  </si>
  <si>
    <t>Regulačný rok:</t>
  </si>
  <si>
    <t xml:space="preserve">Cenová lokalita                   </t>
  </si>
  <si>
    <t>ÚK (MWh)</t>
  </si>
  <si>
    <t>Spolu (MWh)</t>
  </si>
  <si>
    <t xml:space="preserve"> Spolu (MWh)</t>
  </si>
  <si>
    <t xml:space="preserve">Cenová lokalita                            </t>
  </si>
  <si>
    <t>Nebytové objekty (MWh)</t>
  </si>
  <si>
    <r>
      <t xml:space="preserve">Adresa odberného miesta
</t>
    </r>
    <r>
      <rPr>
        <sz val="9"/>
        <rFont val="Arial CE"/>
        <charset val="238"/>
      </rPr>
      <t>(ulica / súpisné č. / orientačné č.)</t>
    </r>
  </si>
  <si>
    <t>Spolu
(MWh)</t>
  </si>
  <si>
    <t>Číslo cenového rozhodnutia:</t>
  </si>
  <si>
    <t>Spolu                 (MWh)</t>
  </si>
  <si>
    <t>dodané teplo 1. cenové rozhodnutie</t>
  </si>
  <si>
    <t>dodané teplo 2. cenové rozhodnutie</t>
  </si>
  <si>
    <t>dodané teplo 3. cenové rozhodnutie</t>
  </si>
  <si>
    <t>bytové objekty v MWh           (sum G)</t>
  </si>
  <si>
    <t>ZSS v MWh                          (sum L)</t>
  </si>
  <si>
    <t>ZSODaK v MWh                          (sum M)</t>
  </si>
  <si>
    <t>ŠD v MWh                          (sum N)</t>
  </si>
  <si>
    <t>spolu v MWh                      (sum O)</t>
  </si>
  <si>
    <t>dodané teplo - tlačivo ÚRSO</t>
  </si>
  <si>
    <t>Vyhlasujem, že údaje uvedené v tomto formulári sú pravdivé, presné a úplné a korešpondujú s údajmi na základe ktorých bolo vydané príslušné cenové rozhodnutie ÚRSO  a s údajmi ktoré žiadateľ zaslal na ÚRSO podľa § 8 vyhlášky č.312/2022 Z. z.</t>
  </si>
  <si>
    <t>(DTbytn) Skutočne dodané množstvo tepla pre bytové objekty, ZSS, ZSODaK a ŠD po dobu platnosti rozhodnutia (kWh)</t>
  </si>
  <si>
    <t>(DTbytn) Skutočne dodané množstvo tepla pre bytové objekty, ZSS, ZSODaK a ŠD  po dobu platnosti rozhodnutia (kWh)</t>
  </si>
  <si>
    <t xml:space="preserve">(JHmax) Maximálna jednozložková hodnota ceny tepla pre bytové objekty, ZSS, ZSODaK a ŠD (Eur/MWh s DPH) </t>
  </si>
  <si>
    <r>
      <t>(VZreal</t>
    </r>
    <r>
      <rPr>
        <b/>
        <sz val="11"/>
        <color rgb="FFFF0000"/>
        <rFont val="Calibri"/>
        <family val="2"/>
        <charset val="238"/>
        <scheme val="minor"/>
      </rPr>
      <t xml:space="preserve"> bez DPH</t>
    </r>
    <r>
      <rPr>
        <b/>
        <sz val="11"/>
        <rFont val="Calibri"/>
        <family val="2"/>
        <charset val="238"/>
        <scheme val="minor"/>
      </rPr>
      <t>) Skutočná cena variabilnej zložky v súlade s § 8 vyhlášky č.312/2022 Z. z. (Eur/kWh)</t>
    </r>
  </si>
  <si>
    <t>Osoba(y) s právom konať v mene žiadateľa</t>
  </si>
  <si>
    <t>Cenové rozhodnutia ÚRSO platné pre rok 2025</t>
  </si>
  <si>
    <t>platnosť v roku 2025  od</t>
  </si>
  <si>
    <t>platnosť v roku 2025           do</t>
  </si>
  <si>
    <t>Prvé cenové rozhodnutie platné v roku 2025</t>
  </si>
  <si>
    <t>(JH) Jednozložková hodnota ceny tepla 2022 podľa paragrafu 1 ods. 2 nariadenia vlády č. 464/2022 Z.z.  (Eur/MWh s DPH)</t>
  </si>
  <si>
    <t xml:space="preserve">(JH) Jednozložková hodnota ceny tepla po dobu platnosti rozhodnutia  (Eur/MWh s DPH) </t>
  </si>
  <si>
    <t xml:space="preserve">(JH) Jednozložková hodnota ceny tepla po dobu platnosti rozhodnutia (Eur/MWh s DPH) </t>
  </si>
  <si>
    <t>Druhé cenové rozhodnutie platné v roku 2025</t>
  </si>
  <si>
    <t>Tretie cenové rozhodnutie platné v roku 2025</t>
  </si>
  <si>
    <t>platnosť v roku 2025       od</t>
  </si>
  <si>
    <t>(DTbyt) Skutočne dodané množstvo tepla pre bytové objekty, ZSS, ZSODaK a ŠD  v roku 2025 (kWh)</t>
  </si>
  <si>
    <t>Skutočný nárok na úhradu na základe DTbyt a VZreal podľa jednotlivých vybraných koncových odberateľov tepla</t>
  </si>
  <si>
    <t xml:space="preserve">         ZSODaK           objem tepla v kWh </t>
  </si>
  <si>
    <t xml:space="preserve">       bytové objekty        objem tepla v kWh </t>
  </si>
  <si>
    <r>
      <t xml:space="preserve">* Do stĺpcov E,F uviesť údaje aj o </t>
    </r>
    <r>
      <rPr>
        <b/>
        <sz val="9"/>
        <rFont val="Arial CE"/>
        <charset val="238"/>
      </rPr>
      <t>nebytových budovách, ktoré spĺňajú podmienky bodu 4.1 písmeno d) usmernenia pre dodávateľov tepla a dodávateľ si uplatňuje na ne úhradu</t>
    </r>
    <r>
      <rPr>
        <b/>
        <u/>
        <sz val="9"/>
        <rFont val="Arial CE"/>
        <charset val="238"/>
      </rPr>
      <t xml:space="preserve"> (tieto už neuvádzať v stĺpci H</t>
    </r>
    <r>
      <rPr>
        <b/>
        <sz val="9"/>
        <rFont val="Arial CE"/>
        <charset val="238"/>
      </rPr>
      <t>).</t>
    </r>
    <r>
      <rPr>
        <sz val="9"/>
        <rFont val="Arial CE"/>
        <charset val="238"/>
      </rPr>
      <t xml:space="preserve"> </t>
    </r>
    <r>
      <rPr>
        <b/>
        <sz val="9"/>
        <color rgb="FFFF0000"/>
        <rFont val="Arial CE"/>
        <charset val="238"/>
      </rPr>
      <t xml:space="preserve">Takéto objekty v stĺpci "Adresa odberného miesta" farebne zvýrazniť.   </t>
    </r>
    <r>
      <rPr>
        <sz val="9"/>
        <rFont val="Arial CE"/>
        <charset val="238"/>
      </rPr>
      <t xml:space="preserve">                                                   **  Do stĺpcov L,M,N uviesť údaje o</t>
    </r>
    <r>
      <rPr>
        <b/>
        <sz val="9"/>
        <rFont val="Arial CE"/>
        <charset val="238"/>
      </rPr>
      <t xml:space="preserve"> nebytových budovách, ktoré spĺňajú podmienky bodu 4.1 písmeno e) f) g) usmernenia pre dodávateľov tepla a dodávateľ si uplatňuje na ne úhradu </t>
    </r>
    <r>
      <rPr>
        <b/>
        <u/>
        <sz val="9"/>
        <rFont val="Arial CE"/>
        <charset val="238"/>
      </rPr>
      <t>(tieto už neuvádzať v stĺpci H).</t>
    </r>
    <r>
      <rPr>
        <sz val="9"/>
        <rFont val="Arial CE"/>
        <charset val="238"/>
      </rPr>
      <t xml:space="preserve">  </t>
    </r>
  </si>
  <si>
    <t xml:space="preserve">           Zoznam odberateľov tepla a skutočná dodávka tepla v roku 2025 po dobu platnosti cenového rozhodnutia</t>
  </si>
  <si>
    <t>Začiatok - koniec platnosti cenového rozhodnutia počas roka 2025 (pre účely výpočtu úhrady)</t>
  </si>
  <si>
    <t xml:space="preserve">                             uviesť objem dodaného tepla iba za mesiace spadajúce do obdobia platnosti cenového rozhodnutia a za ktoré dodávateľovi vznikol nárok na úhradu v zmysle usmernenia</t>
  </si>
  <si>
    <r>
      <t xml:space="preserve">* Do stĺpcov E,F uviesť údaje aj o </t>
    </r>
    <r>
      <rPr>
        <b/>
        <sz val="9"/>
        <rFont val="Arial CE"/>
        <charset val="238"/>
      </rPr>
      <t>nebytových budovách, ktoré spĺňajú podmienky bodu 4.1 písmeno d) usmernenia pre dodávateľov tepla a dodávateľ si uplatňuje na ne úhradu</t>
    </r>
    <r>
      <rPr>
        <b/>
        <u/>
        <sz val="9"/>
        <rFont val="Arial CE"/>
        <charset val="238"/>
      </rPr>
      <t xml:space="preserve"> (tieto už neuvádzať v stĺpci H</t>
    </r>
    <r>
      <rPr>
        <b/>
        <sz val="9"/>
        <rFont val="Arial CE"/>
        <charset val="238"/>
      </rPr>
      <t>).</t>
    </r>
    <r>
      <rPr>
        <sz val="9"/>
        <rFont val="Arial CE"/>
        <charset val="238"/>
      </rPr>
      <t xml:space="preserve"> </t>
    </r>
    <r>
      <rPr>
        <b/>
        <sz val="9"/>
        <color rgb="FFFF0000"/>
        <rFont val="Arial CE"/>
        <charset val="238"/>
      </rPr>
      <t xml:space="preserve">Takéto objekty v stĺpci "Adresa odberného miesta" farebne zvýrazniť.   </t>
    </r>
    <r>
      <rPr>
        <sz val="9"/>
        <rFont val="Arial CE"/>
        <charset val="238"/>
      </rPr>
      <t xml:space="preserve">                                                                       **  Do stĺpcov L,M,N uviesť údaje o</t>
    </r>
    <r>
      <rPr>
        <b/>
        <sz val="9"/>
        <rFont val="Arial CE"/>
        <charset val="238"/>
      </rPr>
      <t xml:space="preserve"> nebytových budovách, ktoré spĺňajú podmienky bodu 4.1 písmeno e) f) g) usmernenia pre dodávateľov tepla a dodávateľ si uplatňuje na ne úhradu </t>
    </r>
    <r>
      <rPr>
        <b/>
        <u/>
        <sz val="9"/>
        <rFont val="Arial CE"/>
        <charset val="238"/>
      </rPr>
      <t>(tieto už neuvádzať v stĺpci H).</t>
    </r>
    <r>
      <rPr>
        <sz val="9"/>
        <rFont val="Arial CE"/>
        <charset val="238"/>
      </rPr>
      <t xml:space="preserve">  </t>
    </r>
  </si>
  <si>
    <t>Začiatok - koniec platnosti cenového rozhodnutia počas roku 2025 (pre účely výpočtu úhrady)</t>
  </si>
  <si>
    <r>
      <t xml:space="preserve">* Do stĺpcov E,F uviesť údaje aj o </t>
    </r>
    <r>
      <rPr>
        <b/>
        <sz val="9"/>
        <rFont val="Arial CE"/>
        <charset val="238"/>
      </rPr>
      <t>nebytových budovách, ktoré spĺňajú podmienky bodu 4.1 písmeno d) usmernenia pre dodávateľov tepla a dodávateľ si uplatňuje na ne úhradu</t>
    </r>
    <r>
      <rPr>
        <b/>
        <u/>
        <sz val="9"/>
        <rFont val="Arial CE"/>
        <charset val="238"/>
      </rPr>
      <t xml:space="preserve"> (tieto už neuvádzať v stĺpci H</t>
    </r>
    <r>
      <rPr>
        <b/>
        <sz val="9"/>
        <rFont val="Arial CE"/>
        <charset val="238"/>
      </rPr>
      <t>).</t>
    </r>
    <r>
      <rPr>
        <sz val="9"/>
        <rFont val="Arial CE"/>
        <charset val="238"/>
      </rPr>
      <t xml:space="preserve"> </t>
    </r>
    <r>
      <rPr>
        <b/>
        <sz val="9"/>
        <color rgb="FFFF0000"/>
        <rFont val="Arial CE"/>
        <charset val="238"/>
      </rPr>
      <t xml:space="preserve">Takéto objekty v stĺpci "Adresa odberného miesta" farebne zvýrazniť.   </t>
    </r>
    <r>
      <rPr>
        <sz val="9"/>
        <rFont val="Arial CE"/>
        <charset val="238"/>
      </rPr>
      <t xml:space="preserve">                                             **  Do stĺpcov L,M,N uviesť údaje o</t>
    </r>
    <r>
      <rPr>
        <b/>
        <sz val="9"/>
        <rFont val="Arial CE"/>
        <charset val="238"/>
      </rPr>
      <t xml:space="preserve"> nebytových budovách, ktoré spĺňajú podmienky bodu 4.1 písmeno e) f) g) usmernenia pre dodávateľov tepla a dodávateľ si uplatňuje na ne úhradu </t>
    </r>
    <r>
      <rPr>
        <b/>
        <u/>
        <sz val="9"/>
        <rFont val="Arial CE"/>
        <charset val="238"/>
      </rPr>
      <t>(tieto už neuvádzať v stĺpci H).</t>
    </r>
    <r>
      <rPr>
        <sz val="9"/>
        <rFont val="Arial CE"/>
        <charset val="238"/>
      </rPr>
      <t xml:space="preserve">  </t>
    </r>
  </si>
  <si>
    <r>
      <t xml:space="preserve">            Zoznam odberateľov tepla a skutočná dodávka tepla v roku 2025 (príloha č.14 vyhlášky ÚRSO) - </t>
    </r>
    <r>
      <rPr>
        <sz val="14"/>
        <color theme="1"/>
        <rFont val="Calibri"/>
        <family val="2"/>
        <charset val="238"/>
        <scheme val="minor"/>
      </rPr>
      <t>musí sa zhodovať s formulárom zaslaným na ÚRSO</t>
    </r>
  </si>
  <si>
    <t xml:space="preserve">             Výpočet vyrovnania na základe skutočne dodaného množstva tepla v roku 2025 v súlade s § 8 vyhlášky č. 312/2022 Z. z.                                  a Usmernením MH SR na poskytovanie úhrady dodávateľom TEPLA</t>
  </si>
  <si>
    <t>Meno hodnotiteľa</t>
  </si>
  <si>
    <t>číslo cenového rozhodnutia 2022</t>
  </si>
  <si>
    <t>skutočný nárok na úhradu za rok 2025 na základe zúčtovania</t>
  </si>
  <si>
    <t>JHmax                             v EUR/MWh s DPH</t>
  </si>
  <si>
    <t>VZmax       EUR/kWh s DPH</t>
  </si>
  <si>
    <t>VZreal            EUR/kWh s DPH</t>
  </si>
  <si>
    <t>RP 2022 kWh</t>
  </si>
  <si>
    <t>VZ 2022  EUR/kWh bez DPH</t>
  </si>
  <si>
    <t>FZ 2022  EUR/kWh bez DPH</t>
  </si>
  <si>
    <t>JH 2022 Eur/MWh s DPH</t>
  </si>
  <si>
    <t>číslo cenového rozhodnutia 2025/1</t>
  </si>
  <si>
    <t>RP 2025/1      kWh</t>
  </si>
  <si>
    <t>VZ 2025/1       EUR/kWh bez DPH</t>
  </si>
  <si>
    <t>FZ 2025/1 EUR/kWh    bez DPH</t>
  </si>
  <si>
    <t>DTbytn  2025/1           kWh</t>
  </si>
  <si>
    <t>OM celkové 2025/1              kWh</t>
  </si>
  <si>
    <t>VZmaxn  2025/1 Eur/kWh bez DPH</t>
  </si>
  <si>
    <t>číslo cenového rozhodnutia  2025/2</t>
  </si>
  <si>
    <t>RP  2025/2   kWh</t>
  </si>
  <si>
    <t>VZ  2025/2  EUR/kWh bez DPH</t>
  </si>
  <si>
    <t>FZ  2025/2  EUR/kWh bez DPH</t>
  </si>
  <si>
    <t>OM celkové  2025/2     kWh</t>
  </si>
  <si>
    <t>DTbytn  2025/2    kWh</t>
  </si>
  <si>
    <t>JH  2025/2 Eur/MWh    s DPH</t>
  </si>
  <si>
    <t>JH  2025/1 Eur/MWh       s DPH</t>
  </si>
  <si>
    <t>VZmaxn  2025/2 Eur/kWh bez DPH</t>
  </si>
  <si>
    <t>číslo cenového rozhodnutia  2025/3</t>
  </si>
  <si>
    <t>RP  2025/3 kWh</t>
  </si>
  <si>
    <t>VZ  2025/3 EUR/kWh bez DPH</t>
  </si>
  <si>
    <t>FZ  2025/3 EUR/kWh bez DPH</t>
  </si>
  <si>
    <t>OM celkové  2025/3     kWh</t>
  </si>
  <si>
    <t>DTbytn  2025/3       kWh</t>
  </si>
  <si>
    <t>JH  2025/3  Eur/MWh    s DPH</t>
  </si>
  <si>
    <t>VZmaxn  2025/3 Eur/kWh bez DPH</t>
  </si>
  <si>
    <t xml:space="preserve">   bytové objekty         úhrada v EUR s DPH</t>
  </si>
  <si>
    <t xml:space="preserve">   ZSODaK         úhrada v EUR s DPH</t>
  </si>
  <si>
    <t>Skutočný nárok na úhradu v EUR s DPH</t>
  </si>
  <si>
    <t xml:space="preserve"> ŠD                          úhrada v EUR s DPH</t>
  </si>
  <si>
    <t xml:space="preserve">         ŠD                    objem tepla v kWh </t>
  </si>
  <si>
    <t xml:space="preserve">   ZSS                      objem tepla v kWh </t>
  </si>
  <si>
    <t xml:space="preserve">    ZSS                    úhrada v EUR s DPH</t>
  </si>
  <si>
    <t>potvrdenie o vykonaní finančnej kontroly</t>
  </si>
  <si>
    <t>Schválená úhrada na rok 2025</t>
  </si>
  <si>
    <t>Zúčtovanie úhrady (rozdiel medzi skutočným nárokom na úhradu a úhradou schválenou na objednaný objem tepla)</t>
  </si>
  <si>
    <t>Dtbyt (bytové objekty, ZSS, ZSODaK a ŠD) v kWh</t>
  </si>
  <si>
    <t>Zúčtovanie schválenej úhrady za rok 2025</t>
  </si>
  <si>
    <t>Schválená úhrada za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</si>
</sst>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0"/>
    <numFmt numFmtId="165" formatCode="#,##0.0000"/>
    <numFmt numFmtId="166" formatCode="0.00000"/>
    <numFmt numFmtId="167" formatCode="#,##0.0000000"/>
    <numFmt numFmtId="168" formatCode="0.000000"/>
    <numFmt numFmtId="169" formatCode="0.0000000"/>
    <numFmt numFmtId="170" formatCode="#,##0.000_ ;\-#,##0.000\ "/>
    <numFmt numFmtId="171" formatCode="_-* #,##0.0000_-;\-* #,##0.0000_-;_-* &quot;-&quot;??_-;_-@_-"/>
    <numFmt numFmtId="172" formatCode="_-* #,##0.0000\ _€_-;\-* #,##0.0000\ _€_-;_-* &quot;-&quot;????\ _€_-;_-@_-"/>
    <numFmt numFmtId="173" formatCode="0.0000"/>
    <numFmt numFmtId="174" formatCode="_(* #,##0.00_);_(* \(#,##0.00\);_(* &quot;-&quot;??_);_(@_)"/>
    <numFmt numFmtId="175" formatCode="#,##0.000\ &quot;€&quot;;[Red]\-#,##0.000\ &quot;€&quot;"/>
    <numFmt numFmtId="176" formatCode="#,##0.000_ ;[Red]\-#,##0.000\ "/>
    <numFmt numFmtId="177" formatCode="#,##0.00_ ;\-#,##0.00\ "/>
    <numFmt numFmtId="178" formatCode="#,##0.00_ ;[Red]\-#,##0.00\ "/>
    <numFmt numFmtId="179" formatCode="0.000"/>
    <numFmt numFmtId="180" formatCode="#,##0.0000000000"/>
  </numFmts>
  <fonts count="4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9"/>
      <name val="Arial"/>
      <family val="2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8"/>
      <name val="Arial CE"/>
      <charset val="238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9"/>
      <color rgb="FFFF0000"/>
      <name val="Arial CE"/>
      <charset val="238"/>
    </font>
    <font>
      <b/>
      <sz val="11"/>
      <color rgb="FFFF000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scheme val="minor"/>
    </font>
    <font>
      <b/>
      <sz val="1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</font>
    <font>
      <b/>
      <sz val="12"/>
      <color rgb="FFFF0000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sz val="9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sz val="9"/>
      <name val="Arial CE"/>
      <charset val="238"/>
    </font>
    <font>
      <sz val="9"/>
      <name val="Arial CE"/>
      <charset val="238"/>
    </font>
    <font>
      <b/>
      <sz val="14"/>
      <color rgb="FFFF0000"/>
      <name val="Calibri"/>
      <family val="2"/>
      <charset val="238"/>
      <scheme val="minor"/>
    </font>
    <font>
      <sz val="13"/>
      <color rgb="FFFF0000"/>
      <name val="Calibri"/>
      <family val="2"/>
      <charset val="238"/>
      <scheme val="minor"/>
    </font>
    <font>
      <b/>
      <u/>
      <sz val="9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8CBAD"/>
        <bgColor rgb="FF000000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271">
    <xf numFmtId="0" fontId="0" fillId="0" borderId="0" xfId="0"/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center"/>
    </xf>
    <xf numFmtId="49" fontId="5" fillId="0" borderId="0" xfId="0" applyNumberFormat="1" applyFont="1"/>
    <xf numFmtId="0" fontId="8" fillId="0" borderId="0" xfId="0" applyFont="1"/>
    <xf numFmtId="164" fontId="0" fillId="0" borderId="0" xfId="0" applyNumberFormat="1"/>
    <xf numFmtId="0" fontId="9" fillId="0" borderId="0" xfId="0" applyFont="1"/>
    <xf numFmtId="0" fontId="11" fillId="0" borderId="0" xfId="0" applyFont="1"/>
    <xf numFmtId="49" fontId="7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right" vertical="center"/>
    </xf>
    <xf numFmtId="165" fontId="6" fillId="0" borderId="10" xfId="0" applyNumberFormat="1" applyFont="1" applyBorder="1" applyAlignment="1" applyProtection="1">
      <alignment horizontal="right" vertical="center"/>
      <protection locked="0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165" fontId="7" fillId="0" borderId="12" xfId="0" applyNumberFormat="1" applyFont="1" applyBorder="1" applyAlignment="1">
      <alignment horizontal="right" vertical="center"/>
    </xf>
    <xf numFmtId="165" fontId="7" fillId="2" borderId="12" xfId="0" applyNumberFormat="1" applyFont="1" applyFill="1" applyBorder="1" applyAlignment="1">
      <alignment horizontal="right" vertical="center"/>
    </xf>
    <xf numFmtId="165" fontId="7" fillId="2" borderId="13" xfId="0" applyNumberFormat="1" applyFont="1" applyFill="1" applyBorder="1" applyAlignment="1">
      <alignment horizontal="right" vertical="center"/>
    </xf>
    <xf numFmtId="0" fontId="6" fillId="0" borderId="10" xfId="0" applyFont="1" applyBorder="1" applyAlignment="1" applyProtection="1">
      <alignment horizontal="right" vertical="center"/>
      <protection locked="0"/>
    </xf>
    <xf numFmtId="0" fontId="17" fillId="0" borderId="0" xfId="2"/>
    <xf numFmtId="0" fontId="12" fillId="6" borderId="0" xfId="2" applyFont="1" applyFill="1"/>
    <xf numFmtId="0" fontId="16" fillId="0" borderId="0" xfId="2" applyFont="1"/>
    <xf numFmtId="0" fontId="1" fillId="0" borderId="0" xfId="2" applyFont="1"/>
    <xf numFmtId="0" fontId="17" fillId="7" borderId="28" xfId="2" applyFill="1" applyBorder="1" applyProtection="1">
      <protection locked="0"/>
    </xf>
    <xf numFmtId="0" fontId="17" fillId="0" borderId="29" xfId="2" applyBorder="1" applyAlignment="1" applyProtection="1">
      <alignment horizontal="left"/>
      <protection locked="0"/>
    </xf>
    <xf numFmtId="0" fontId="17" fillId="0" borderId="0" xfId="2" applyProtection="1">
      <protection hidden="1"/>
    </xf>
    <xf numFmtId="0" fontId="18" fillId="7" borderId="28" xfId="2" applyFont="1" applyFill="1" applyBorder="1" applyAlignment="1" applyProtection="1">
      <alignment horizontal="right"/>
      <protection locked="0"/>
    </xf>
    <xf numFmtId="0" fontId="19" fillId="0" borderId="0" xfId="2" applyFont="1"/>
    <xf numFmtId="0" fontId="17" fillId="0" borderId="0" xfId="2" applyAlignment="1" applyProtection="1">
      <alignment horizontal="left" vertical="top" wrapText="1"/>
      <protection hidden="1"/>
    </xf>
    <xf numFmtId="0" fontId="18" fillId="0" borderId="0" xfId="2" applyFont="1" applyAlignment="1">
      <alignment horizontal="right"/>
    </xf>
    <xf numFmtId="0" fontId="17" fillId="0" borderId="0" xfId="2" applyAlignment="1" applyProtection="1">
      <alignment horizontal="left" vertical="top"/>
      <protection hidden="1"/>
    </xf>
    <xf numFmtId="0" fontId="9" fillId="0" borderId="0" xfId="2" applyFont="1"/>
    <xf numFmtId="0" fontId="9" fillId="0" borderId="0" xfId="2" applyFont="1" applyProtection="1">
      <protection hidden="1"/>
    </xf>
    <xf numFmtId="0" fontId="20" fillId="0" borderId="0" xfId="2" applyFont="1"/>
    <xf numFmtId="0" fontId="21" fillId="0" borderId="0" xfId="2" applyFont="1"/>
    <xf numFmtId="10" fontId="17" fillId="0" borderId="0" xfId="2" applyNumberFormat="1" applyProtection="1">
      <protection hidden="1"/>
    </xf>
    <xf numFmtId="0" fontId="22" fillId="0" borderId="0" xfId="2" applyFont="1"/>
    <xf numFmtId="166" fontId="21" fillId="0" borderId="0" xfId="2" applyNumberFormat="1" applyFont="1" applyAlignment="1">
      <alignment horizontal="left"/>
    </xf>
    <xf numFmtId="0" fontId="25" fillId="0" borderId="0" xfId="2" applyFont="1"/>
    <xf numFmtId="0" fontId="26" fillId="0" borderId="0" xfId="2" applyFont="1"/>
    <xf numFmtId="0" fontId="25" fillId="0" borderId="0" xfId="2" applyFont="1" applyAlignment="1">
      <alignment horizontal="center" wrapText="1"/>
    </xf>
    <xf numFmtId="0" fontId="20" fillId="0" borderId="29" xfId="2" applyFont="1" applyBorder="1" applyAlignment="1" applyProtection="1">
      <alignment horizontal="left"/>
      <protection locked="0"/>
    </xf>
    <xf numFmtId="14" fontId="20" fillId="7" borderId="28" xfId="2" applyNumberFormat="1" applyFont="1" applyFill="1" applyBorder="1" applyAlignment="1" applyProtection="1">
      <alignment horizontal="right"/>
      <protection locked="0" hidden="1"/>
    </xf>
    <xf numFmtId="14" fontId="20" fillId="7" borderId="27" xfId="2" applyNumberFormat="1" applyFont="1" applyFill="1" applyBorder="1" applyAlignment="1" applyProtection="1">
      <alignment horizontal="right"/>
      <protection locked="0" hidden="1"/>
    </xf>
    <xf numFmtId="2" fontId="21" fillId="0" borderId="0" xfId="2" applyNumberFormat="1" applyFont="1" applyAlignment="1" applyProtection="1">
      <alignment horizontal="left"/>
      <protection locked="0"/>
    </xf>
    <xf numFmtId="0" fontId="27" fillId="0" borderId="0" xfId="2" applyFont="1"/>
    <xf numFmtId="0" fontId="21" fillId="0" borderId="0" xfId="2" applyFont="1" applyAlignment="1" applyProtection="1">
      <alignment horizontal="left"/>
      <protection locked="0"/>
    </xf>
    <xf numFmtId="0" fontId="21" fillId="0" borderId="0" xfId="2" applyFont="1" applyAlignment="1">
      <alignment horizontal="left"/>
    </xf>
    <xf numFmtId="171" fontId="21" fillId="0" borderId="23" xfId="3" applyNumberFormat="1" applyFont="1" applyBorder="1" applyAlignment="1">
      <alignment horizontal="left" vertical="center" readingOrder="1"/>
    </xf>
    <xf numFmtId="171" fontId="21" fillId="0" borderId="27" xfId="3" applyNumberFormat="1" applyFont="1" applyBorder="1" applyAlignment="1">
      <alignment horizontal="left" vertical="center" readingOrder="1"/>
    </xf>
    <xf numFmtId="1" fontId="22" fillId="0" borderId="0" xfId="4" applyNumberFormat="1" applyFont="1"/>
    <xf numFmtId="172" fontId="17" fillId="0" borderId="0" xfId="2" applyNumberFormat="1" applyProtection="1">
      <protection hidden="1"/>
    </xf>
    <xf numFmtId="0" fontId="17" fillId="0" borderId="30" xfId="2" applyBorder="1"/>
    <xf numFmtId="10" fontId="17" fillId="0" borderId="0" xfId="2" applyNumberFormat="1"/>
    <xf numFmtId="0" fontId="21" fillId="0" borderId="30" xfId="2" applyFont="1" applyBorder="1" applyAlignment="1">
      <alignment horizontal="left"/>
    </xf>
    <xf numFmtId="174" fontId="22" fillId="0" borderId="0" xfId="2" applyNumberFormat="1" applyFont="1"/>
    <xf numFmtId="174" fontId="17" fillId="0" borderId="0" xfId="2" applyNumberFormat="1" applyProtection="1">
      <protection hidden="1"/>
    </xf>
    <xf numFmtId="2" fontId="17" fillId="0" borderId="0" xfId="2" applyNumberFormat="1" applyProtection="1">
      <protection hidden="1"/>
    </xf>
    <xf numFmtId="0" fontId="12" fillId="0" borderId="0" xfId="2" applyFont="1"/>
    <xf numFmtId="0" fontId="23" fillId="0" borderId="0" xfId="2" applyFont="1"/>
    <xf numFmtId="0" fontId="21" fillId="0" borderId="29" xfId="2" applyFont="1" applyBorder="1" applyAlignment="1">
      <alignment horizontal="left"/>
    </xf>
    <xf numFmtId="170" fontId="29" fillId="0" borderId="0" xfId="3" applyNumberFormat="1" applyFont="1" applyBorder="1" applyAlignment="1">
      <alignment horizontal="left"/>
    </xf>
    <xf numFmtId="175" fontId="30" fillId="0" borderId="0" xfId="3" applyNumberFormat="1" applyFont="1" applyBorder="1" applyAlignment="1">
      <alignment horizontal="right"/>
    </xf>
    <xf numFmtId="0" fontId="25" fillId="0" borderId="0" xfId="2" applyFont="1" applyAlignment="1">
      <alignment horizontal="left" vertical="center"/>
    </xf>
    <xf numFmtId="0" fontId="25" fillId="0" borderId="0" xfId="2" applyFont="1" applyAlignment="1">
      <alignment horizontal="right" vertical="center"/>
    </xf>
    <xf numFmtId="0" fontId="26" fillId="0" borderId="0" xfId="2" applyFont="1" applyAlignment="1">
      <alignment horizontal="left" vertical="center"/>
    </xf>
    <xf numFmtId="176" fontId="17" fillId="0" borderId="0" xfId="2" applyNumberFormat="1" applyProtection="1">
      <protection hidden="1"/>
    </xf>
    <xf numFmtId="0" fontId="25" fillId="0" borderId="0" xfId="2" applyFont="1" applyAlignment="1">
      <alignment horizontal="center" vertical="center"/>
    </xf>
    <xf numFmtId="0" fontId="16" fillId="0" borderId="0" xfId="2" applyFont="1" applyAlignment="1">
      <alignment horizontal="center"/>
    </xf>
    <xf numFmtId="0" fontId="35" fillId="9" borderId="10" xfId="0" applyFont="1" applyFill="1" applyBorder="1" applyAlignment="1">
      <alignment horizontal="center" vertical="center" wrapText="1"/>
    </xf>
    <xf numFmtId="0" fontId="36" fillId="10" borderId="10" xfId="0" applyFont="1" applyFill="1" applyBorder="1" applyAlignment="1">
      <alignment horizontal="center" vertical="center" wrapText="1"/>
    </xf>
    <xf numFmtId="2" fontId="35" fillId="9" borderId="10" xfId="0" applyNumberFormat="1" applyFont="1" applyFill="1" applyBorder="1" applyAlignment="1">
      <alignment horizontal="center" vertical="center" wrapText="1"/>
    </xf>
    <xf numFmtId="49" fontId="35" fillId="9" borderId="1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167" fontId="0" fillId="0" borderId="0" xfId="0" applyNumberFormat="1"/>
    <xf numFmtId="49" fontId="0" fillId="0" borderId="0" xfId="0" applyNumberFormat="1" applyAlignment="1">
      <alignment horizontal="right"/>
    </xf>
    <xf numFmtId="49" fontId="6" fillId="0" borderId="11" xfId="0" applyNumberFormat="1" applyFont="1" applyBorder="1" applyAlignment="1">
      <alignment horizontal="right" vertical="center"/>
    </xf>
    <xf numFmtId="49" fontId="6" fillId="0" borderId="12" xfId="0" applyNumberFormat="1" applyFont="1" applyBorder="1" applyAlignment="1">
      <alignment horizontal="left" vertical="center"/>
    </xf>
    <xf numFmtId="49" fontId="6" fillId="0" borderId="10" xfId="0" applyNumberFormat="1" applyFont="1" applyBorder="1" applyAlignment="1" applyProtection="1">
      <alignment horizontal="left" vertical="center" wrapText="1"/>
      <protection locked="0"/>
    </xf>
    <xf numFmtId="165" fontId="38" fillId="0" borderId="13" xfId="0" applyNumberFormat="1" applyFont="1" applyBorder="1" applyAlignment="1">
      <alignment horizontal="right" vertical="center"/>
    </xf>
    <xf numFmtId="165" fontId="38" fillId="0" borderId="12" xfId="0" applyNumberFormat="1" applyFont="1" applyBorder="1" applyAlignment="1">
      <alignment horizontal="right" vertical="center"/>
    </xf>
    <xf numFmtId="0" fontId="27" fillId="7" borderId="0" xfId="0" applyFont="1" applyFill="1" applyAlignment="1" applyProtection="1">
      <alignment horizontal="center" vertical="center"/>
      <protection locked="0"/>
    </xf>
    <xf numFmtId="49" fontId="0" fillId="0" borderId="0" xfId="0" applyNumberFormat="1"/>
    <xf numFmtId="177" fontId="0" fillId="0" borderId="0" xfId="0" applyNumberFormat="1"/>
    <xf numFmtId="178" fontId="0" fillId="0" borderId="0" xfId="0" applyNumberFormat="1"/>
    <xf numFmtId="179" fontId="0" fillId="0" borderId="0" xfId="0" applyNumberFormat="1"/>
    <xf numFmtId="168" fontId="0" fillId="0" borderId="0" xfId="0" applyNumberFormat="1"/>
    <xf numFmtId="169" fontId="0" fillId="0" borderId="0" xfId="0" applyNumberFormat="1"/>
    <xf numFmtId="180" fontId="11" fillId="0" borderId="0" xfId="0" applyNumberFormat="1" applyFont="1"/>
    <xf numFmtId="167" fontId="17" fillId="0" borderId="0" xfId="2" applyNumberFormat="1" applyProtection="1">
      <protection hidden="1"/>
    </xf>
    <xf numFmtId="167" fontId="31" fillId="0" borderId="0" xfId="2" applyNumberFormat="1" applyFont="1" applyProtection="1">
      <protection hidden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26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165" fontId="11" fillId="0" borderId="24" xfId="0" applyNumberFormat="1" applyFont="1" applyBorder="1"/>
    <xf numFmtId="165" fontId="11" fillId="0" borderId="9" xfId="0" applyNumberFormat="1" applyFont="1" applyBorder="1"/>
    <xf numFmtId="165" fontId="11" fillId="0" borderId="8" xfId="0" applyNumberFormat="1" applyFont="1" applyBorder="1"/>
    <xf numFmtId="165" fontId="11" fillId="0" borderId="25" xfId="0" applyNumberFormat="1" applyFont="1" applyBorder="1"/>
    <xf numFmtId="165" fontId="11" fillId="0" borderId="17" xfId="0" applyNumberFormat="1" applyFont="1" applyBorder="1"/>
    <xf numFmtId="165" fontId="11" fillId="0" borderId="2" xfId="0" applyNumberFormat="1" applyFont="1" applyBorder="1"/>
    <xf numFmtId="165" fontId="11" fillId="0" borderId="10" xfId="0" applyNumberFormat="1" applyFont="1" applyBorder="1"/>
    <xf numFmtId="165" fontId="11" fillId="0" borderId="18" xfId="0" applyNumberFormat="1" applyFont="1" applyBorder="1"/>
    <xf numFmtId="165" fontId="11" fillId="0" borderId="5" xfId="0" applyNumberFormat="1" applyFont="1" applyBorder="1"/>
    <xf numFmtId="165" fontId="11" fillId="0" borderId="4" xfId="0" applyNumberFormat="1" applyFont="1" applyBorder="1"/>
    <xf numFmtId="165" fontId="11" fillId="0" borderId="21" xfId="0" applyNumberFormat="1" applyFont="1" applyBorder="1"/>
    <xf numFmtId="165" fontId="13" fillId="4" borderId="11" xfId="0" applyNumberFormat="1" applyFont="1" applyFill="1" applyBorder="1"/>
    <xf numFmtId="165" fontId="13" fillId="4" borderId="12" xfId="0" applyNumberFormat="1" applyFont="1" applyFill="1" applyBorder="1"/>
    <xf numFmtId="165" fontId="13" fillId="4" borderId="13" xfId="0" applyNumberFormat="1" applyFont="1" applyFill="1" applyBorder="1"/>
    <xf numFmtId="165" fontId="13" fillId="0" borderId="12" xfId="0" applyNumberFormat="1" applyFont="1" applyBorder="1"/>
    <xf numFmtId="165" fontId="13" fillId="3" borderId="13" xfId="0" applyNumberFormat="1" applyFont="1" applyFill="1" applyBorder="1"/>
    <xf numFmtId="0" fontId="34" fillId="4" borderId="26" xfId="0" applyFont="1" applyFill="1" applyBorder="1" applyAlignment="1">
      <alignment horizontal="center" vertical="center" wrapText="1"/>
    </xf>
    <xf numFmtId="165" fontId="41" fillId="0" borderId="9" xfId="0" applyNumberFormat="1" applyFont="1" applyBorder="1"/>
    <xf numFmtId="165" fontId="37" fillId="4" borderId="12" xfId="0" applyNumberFormat="1" applyFont="1" applyFill="1" applyBorder="1"/>
    <xf numFmtId="165" fontId="0" fillId="0" borderId="0" xfId="0" applyNumberFormat="1"/>
    <xf numFmtId="0" fontId="25" fillId="0" borderId="10" xfId="2" applyFont="1" applyBorder="1" applyAlignment="1">
      <alignment horizontal="center" vertical="center" wrapText="1"/>
    </xf>
    <xf numFmtId="178" fontId="20" fillId="4" borderId="10" xfId="2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 applyProtection="1">
      <alignment vertical="center"/>
      <protection locked="0"/>
    </xf>
    <xf numFmtId="49" fontId="6" fillId="0" borderId="32" xfId="0" applyNumberFormat="1" applyFont="1" applyBorder="1" applyAlignment="1" applyProtection="1">
      <alignment vertical="center"/>
      <protection locked="0"/>
    </xf>
    <xf numFmtId="49" fontId="6" fillId="0" borderId="12" xfId="0" applyNumberFormat="1" applyFont="1" applyBorder="1" applyAlignment="1">
      <alignment vertical="center"/>
    </xf>
    <xf numFmtId="49" fontId="6" fillId="0" borderId="10" xfId="0" applyNumberFormat="1" applyFont="1" applyBorder="1" applyAlignment="1" applyProtection="1">
      <alignment vertical="center" wrapText="1"/>
      <protection locked="0"/>
    </xf>
    <xf numFmtId="49" fontId="7" fillId="0" borderId="26" xfId="0" applyNumberFormat="1" applyFont="1" applyBorder="1" applyAlignment="1">
      <alignment vertical="center"/>
    </xf>
    <xf numFmtId="49" fontId="6" fillId="11" borderId="10" xfId="0" applyNumberFormat="1" applyFont="1" applyFill="1" applyBorder="1" applyAlignment="1" applyProtection="1">
      <alignment horizontal="left" vertical="center"/>
      <protection locked="0"/>
    </xf>
    <xf numFmtId="4" fontId="6" fillId="0" borderId="10" xfId="0" applyNumberFormat="1" applyFont="1" applyBorder="1" applyAlignment="1" applyProtection="1">
      <alignment horizontal="right" vertical="center"/>
      <protection locked="0"/>
    </xf>
    <xf numFmtId="2" fontId="6" fillId="0" borderId="10" xfId="0" applyNumberFormat="1" applyFont="1" applyBorder="1" applyAlignment="1" applyProtection="1">
      <alignment horizontal="right" vertical="center"/>
      <protection locked="0"/>
    </xf>
    <xf numFmtId="49" fontId="4" fillId="2" borderId="2" xfId="0" applyNumberFormat="1" applyFont="1" applyFill="1" applyBorder="1" applyAlignment="1" applyProtection="1">
      <alignment vertical="center" wrapText="1"/>
      <protection locked="0"/>
    </xf>
    <xf numFmtId="14" fontId="4" fillId="13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wrapText="1"/>
    </xf>
    <xf numFmtId="164" fontId="16" fillId="0" borderId="0" xfId="0" applyNumberFormat="1" applyFont="1"/>
    <xf numFmtId="4" fontId="16" fillId="0" borderId="0" xfId="0" applyNumberFormat="1" applyFont="1"/>
    <xf numFmtId="49" fontId="7" fillId="0" borderId="26" xfId="0" applyNumberFormat="1" applyFont="1" applyBorder="1" applyAlignment="1">
      <alignment horizontal="center" vertical="center"/>
    </xf>
    <xf numFmtId="178" fontId="20" fillId="0" borderId="10" xfId="2" applyNumberFormat="1" applyFont="1" applyBorder="1" applyAlignment="1">
      <alignment horizontal="center" vertical="center"/>
    </xf>
    <xf numFmtId="0" fontId="12" fillId="6" borderId="0" xfId="2" applyFont="1" applyFill="1" applyAlignment="1">
      <alignment horizontal="center"/>
    </xf>
    <xf numFmtId="165" fontId="38" fillId="0" borderId="10" xfId="0" applyNumberFormat="1" applyFont="1" applyBorder="1" applyAlignment="1" applyProtection="1">
      <alignment horizontal="right" vertical="center"/>
      <protection locked="0"/>
    </xf>
    <xf numFmtId="165" fontId="38" fillId="0" borderId="4" xfId="0" applyNumberFormat="1" applyFont="1" applyBorder="1" applyAlignment="1" applyProtection="1">
      <alignment horizontal="right" vertical="center"/>
      <protection locked="0"/>
    </xf>
    <xf numFmtId="49" fontId="14" fillId="2" borderId="4" xfId="0" applyNumberFormat="1" applyFont="1" applyFill="1" applyBorder="1" applyAlignment="1">
      <alignment horizontal="center" vertical="center" wrapText="1"/>
    </xf>
    <xf numFmtId="49" fontId="14" fillId="2" borderId="6" xfId="0" applyNumberFormat="1" applyFont="1" applyFill="1" applyBorder="1" applyAlignment="1">
      <alignment horizontal="center" vertical="center" wrapText="1"/>
    </xf>
    <xf numFmtId="49" fontId="14" fillId="2" borderId="8" xfId="0" applyNumberFormat="1" applyFont="1" applyFill="1" applyBorder="1" applyAlignment="1">
      <alignment horizontal="center" vertical="center" wrapText="1"/>
    </xf>
    <xf numFmtId="0" fontId="12" fillId="6" borderId="0" xfId="2" applyFont="1" applyFill="1" applyAlignment="1">
      <alignment horizontal="center" vertical="center"/>
    </xf>
    <xf numFmtId="0" fontId="37" fillId="0" borderId="33" xfId="2" applyFont="1" applyBorder="1" applyAlignment="1">
      <alignment horizontal="center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left" wrapText="1"/>
      <protection locked="0"/>
    </xf>
    <xf numFmtId="49" fontId="4" fillId="0" borderId="2" xfId="0" applyNumberFormat="1" applyFont="1" applyBorder="1" applyAlignment="1" applyProtection="1">
      <alignment horizontal="left" wrapText="1"/>
      <protection locked="0"/>
    </xf>
    <xf numFmtId="44" fontId="4" fillId="0" borderId="1" xfId="1" applyFont="1" applyFill="1" applyBorder="1" applyAlignment="1" applyProtection="1">
      <alignment horizontal="left" vertical="center" wrapText="1"/>
      <protection locked="0"/>
    </xf>
    <xf numFmtId="44" fontId="4" fillId="0" borderId="3" xfId="1" applyFont="1" applyFill="1" applyBorder="1" applyAlignment="1" applyProtection="1">
      <alignment horizontal="left" vertical="center" wrapText="1"/>
      <protection locked="0"/>
    </xf>
    <xf numFmtId="44" fontId="4" fillId="0" borderId="2" xfId="1" applyFont="1" applyFill="1" applyBorder="1" applyAlignment="1" applyProtection="1">
      <alignment horizontal="left" vertical="center" wrapText="1"/>
      <protection locked="0"/>
    </xf>
    <xf numFmtId="49" fontId="4" fillId="2" borderId="1" xfId="1" applyNumberFormat="1" applyFont="1" applyFill="1" applyBorder="1" applyAlignment="1" applyProtection="1">
      <alignment horizontal="center" vertical="center"/>
      <protection locked="0"/>
    </xf>
    <xf numFmtId="49" fontId="4" fillId="2" borderId="2" xfId="1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left" vertical="center"/>
      <protection locked="0"/>
    </xf>
    <xf numFmtId="49" fontId="4" fillId="2" borderId="2" xfId="0" applyNumberFormat="1" applyFont="1" applyFill="1" applyBorder="1" applyAlignment="1" applyProtection="1">
      <alignment horizontal="left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left" vertical="center" wrapText="1"/>
      <protection locked="0"/>
    </xf>
    <xf numFmtId="49" fontId="4" fillId="0" borderId="3" xfId="0" applyNumberFormat="1" applyFont="1" applyBorder="1" applyAlignment="1" applyProtection="1">
      <alignment horizontal="left" vertical="center" wrapText="1"/>
      <protection locked="0"/>
    </xf>
    <xf numFmtId="49" fontId="4" fillId="0" borderId="2" xfId="0" applyNumberFormat="1" applyFont="1" applyBorder="1" applyAlignment="1" applyProtection="1">
      <alignment horizontal="left" vertical="center" wrapText="1"/>
      <protection locked="0"/>
    </xf>
    <xf numFmtId="49" fontId="4" fillId="0" borderId="1" xfId="0" applyNumberFormat="1" applyFont="1" applyBorder="1" applyAlignment="1" applyProtection="1">
      <alignment horizontal="left"/>
      <protection locked="0"/>
    </xf>
    <xf numFmtId="49" fontId="4" fillId="0" borderId="3" xfId="0" applyNumberFormat="1" applyFont="1" applyBorder="1" applyAlignment="1" applyProtection="1">
      <alignment horizontal="left"/>
      <protection locked="0"/>
    </xf>
    <xf numFmtId="49" fontId="4" fillId="0" borderId="2" xfId="0" applyNumberFormat="1" applyFont="1" applyBorder="1" applyAlignment="1" applyProtection="1">
      <alignment horizontal="left"/>
      <protection locked="0"/>
    </xf>
    <xf numFmtId="49" fontId="38" fillId="2" borderId="4" xfId="0" applyNumberFormat="1" applyFont="1" applyFill="1" applyBorder="1" applyAlignment="1">
      <alignment horizontal="center" vertical="center" wrapText="1"/>
    </xf>
    <xf numFmtId="49" fontId="38" fillId="2" borderId="8" xfId="0" applyNumberFormat="1" applyFont="1" applyFill="1" applyBorder="1" applyAlignment="1">
      <alignment horizontal="center" vertical="center" wrapText="1"/>
    </xf>
    <xf numFmtId="49" fontId="39" fillId="12" borderId="1" xfId="0" applyNumberFormat="1" applyFont="1" applyFill="1" applyBorder="1" applyAlignment="1">
      <alignment horizontal="center" vertical="center" wrapText="1"/>
    </xf>
    <xf numFmtId="49" fontId="39" fillId="12" borderId="3" xfId="0" applyNumberFormat="1" applyFont="1" applyFill="1" applyBorder="1" applyAlignment="1">
      <alignment horizontal="center" vertical="center" wrapText="1"/>
    </xf>
    <xf numFmtId="49" fontId="39" fillId="12" borderId="2" xfId="0" applyNumberFormat="1" applyFont="1" applyFill="1" applyBorder="1" applyAlignment="1">
      <alignment horizontal="center" vertical="center" wrapText="1"/>
    </xf>
    <xf numFmtId="49" fontId="38" fillId="0" borderId="4" xfId="0" applyNumberFormat="1" applyFont="1" applyBorder="1" applyAlignment="1">
      <alignment horizontal="center" vertical="center" wrapText="1"/>
    </xf>
    <xf numFmtId="49" fontId="38" fillId="0" borderId="6" xfId="0" applyNumberFormat="1" applyFont="1" applyBorder="1" applyAlignment="1">
      <alignment horizontal="center" vertical="center" wrapText="1"/>
    </xf>
    <xf numFmtId="49" fontId="38" fillId="0" borderId="8" xfId="0" applyNumberFormat="1" applyFont="1" applyBorder="1" applyAlignment="1">
      <alignment horizontal="center" vertical="center" wrapText="1"/>
    </xf>
    <xf numFmtId="49" fontId="38" fillId="0" borderId="4" xfId="0" applyNumberFormat="1" applyFont="1" applyBorder="1" applyAlignment="1">
      <alignment horizontal="center" vertical="center"/>
    </xf>
    <xf numFmtId="49" fontId="38" fillId="0" borderId="6" xfId="0" applyNumberFormat="1" applyFont="1" applyBorder="1" applyAlignment="1">
      <alignment horizontal="center" vertical="center"/>
    </xf>
    <xf numFmtId="49" fontId="38" fillId="0" borderId="8" xfId="0" applyNumberFormat="1" applyFont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/>
    </xf>
    <xf numFmtId="49" fontId="14" fillId="2" borderId="3" xfId="0" applyNumberFormat="1" applyFont="1" applyFill="1" applyBorder="1" applyAlignment="1">
      <alignment horizontal="center" vertical="center"/>
    </xf>
    <xf numFmtId="49" fontId="14" fillId="2" borderId="2" xfId="0" applyNumberFormat="1" applyFont="1" applyFill="1" applyBorder="1" applyAlignment="1">
      <alignment horizontal="center" vertical="center"/>
    </xf>
    <xf numFmtId="49" fontId="38" fillId="2" borderId="6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vertical="center"/>
      <protection locked="0"/>
    </xf>
    <xf numFmtId="49" fontId="4" fillId="0" borderId="3" xfId="0" applyNumberFormat="1" applyFont="1" applyBorder="1" applyAlignment="1" applyProtection="1">
      <alignment vertical="center"/>
      <protection locked="0"/>
    </xf>
    <xf numFmtId="49" fontId="4" fillId="0" borderId="2" xfId="0" applyNumberFormat="1" applyFont="1" applyBorder="1" applyAlignment="1" applyProtection="1">
      <alignment vertical="center"/>
      <protection locked="0"/>
    </xf>
    <xf numFmtId="49" fontId="4" fillId="0" borderId="1" xfId="0" applyNumberFormat="1" applyFont="1" applyBorder="1" applyAlignment="1" applyProtection="1">
      <alignment vertical="center" wrapText="1"/>
      <protection locked="0"/>
    </xf>
    <xf numFmtId="49" fontId="4" fillId="0" borderId="3" xfId="0" applyNumberFormat="1" applyFont="1" applyBorder="1" applyAlignment="1" applyProtection="1">
      <alignment vertical="center" wrapText="1"/>
      <protection locked="0"/>
    </xf>
    <xf numFmtId="49" fontId="4" fillId="0" borderId="2" xfId="0" applyNumberFormat="1" applyFont="1" applyBorder="1" applyAlignment="1" applyProtection="1">
      <alignment vertical="center" wrapText="1"/>
      <protection locked="0"/>
    </xf>
    <xf numFmtId="49" fontId="4" fillId="0" borderId="1" xfId="1" applyNumberFormat="1" applyFont="1" applyFill="1" applyBorder="1" applyAlignment="1" applyProtection="1">
      <alignment horizontal="center" vertical="center"/>
      <protection locked="0"/>
    </xf>
    <xf numFmtId="49" fontId="4" fillId="0" borderId="2" xfId="1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49" fontId="5" fillId="0" borderId="3" xfId="0" applyNumberFormat="1" applyFont="1" applyBorder="1" applyAlignment="1">
      <alignment horizontal="center"/>
    </xf>
    <xf numFmtId="49" fontId="38" fillId="0" borderId="5" xfId="0" applyNumberFormat="1" applyFont="1" applyBorder="1" applyAlignment="1">
      <alignment horizontal="center" vertical="center"/>
    </xf>
    <xf numFmtId="49" fontId="38" fillId="0" borderId="7" xfId="0" applyNumberFormat="1" applyFont="1" applyBorder="1" applyAlignment="1">
      <alignment horizontal="center" vertical="center"/>
    </xf>
    <xf numFmtId="49" fontId="38" fillId="0" borderId="9" xfId="0" applyNumberFormat="1" applyFont="1" applyBorder="1" applyAlignment="1">
      <alignment horizontal="center" vertical="center"/>
    </xf>
    <xf numFmtId="49" fontId="38" fillId="0" borderId="1" xfId="0" applyNumberFormat="1" applyFont="1" applyBorder="1" applyAlignment="1">
      <alignment horizontal="center" vertical="center"/>
    </xf>
    <xf numFmtId="49" fontId="38" fillId="0" borderId="3" xfId="0" applyNumberFormat="1" applyFont="1" applyBorder="1" applyAlignment="1">
      <alignment horizontal="center" vertical="center"/>
    </xf>
    <xf numFmtId="49" fontId="38" fillId="0" borderId="2" xfId="0" applyNumberFormat="1" applyFont="1" applyBorder="1" applyAlignment="1">
      <alignment horizontal="center" vertical="center"/>
    </xf>
    <xf numFmtId="0" fontId="12" fillId="3" borderId="11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2" fillId="4" borderId="22" xfId="0" applyFont="1" applyFill="1" applyBorder="1" applyAlignment="1">
      <alignment horizontal="center"/>
    </xf>
    <xf numFmtId="0" fontId="12" fillId="4" borderId="23" xfId="0" applyFont="1" applyFill="1" applyBorder="1" applyAlignment="1">
      <alignment horizontal="center"/>
    </xf>
    <xf numFmtId="0" fontId="40" fillId="6" borderId="0" xfId="2" applyFont="1" applyFill="1" applyAlignment="1">
      <alignment horizontal="left"/>
    </xf>
    <xf numFmtId="0" fontId="41" fillId="0" borderId="0" xfId="0" applyFont="1" applyAlignment="1">
      <alignment horizontal="center" wrapText="1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12" fillId="6" borderId="0" xfId="2" applyFont="1" applyFill="1" applyAlignment="1">
      <alignment horizontal="center"/>
    </xf>
    <xf numFmtId="0" fontId="12" fillId="6" borderId="31" xfId="2" applyFont="1" applyFill="1" applyBorder="1" applyAlignment="1">
      <alignment horizontal="center"/>
    </xf>
    <xf numFmtId="0" fontId="16" fillId="5" borderId="22" xfId="2" applyFont="1" applyFill="1" applyBorder="1" applyAlignment="1">
      <alignment horizontal="center" vertical="center" wrapText="1"/>
    </xf>
    <xf numFmtId="0" fontId="16" fillId="5" borderId="23" xfId="2" applyFont="1" applyFill="1" applyBorder="1" applyAlignment="1">
      <alignment horizontal="center" vertical="center" wrapText="1"/>
    </xf>
    <xf numFmtId="0" fontId="16" fillId="5" borderId="27" xfId="2" applyFont="1" applyFill="1" applyBorder="1" applyAlignment="1">
      <alignment horizontal="center" vertical="center" wrapText="1"/>
    </xf>
    <xf numFmtId="173" fontId="29" fillId="8" borderId="22" xfId="2" applyNumberFormat="1" applyFont="1" applyFill="1" applyBorder="1" applyAlignment="1">
      <alignment horizontal="left"/>
    </xf>
    <xf numFmtId="173" fontId="29" fillId="8" borderId="23" xfId="2" applyNumberFormat="1" applyFont="1" applyFill="1" applyBorder="1" applyAlignment="1">
      <alignment horizontal="left"/>
    </xf>
    <xf numFmtId="173" fontId="29" fillId="8" borderId="27" xfId="2" applyNumberFormat="1" applyFont="1" applyFill="1" applyBorder="1" applyAlignment="1">
      <alignment horizontal="left"/>
    </xf>
    <xf numFmtId="4" fontId="28" fillId="0" borderId="22" xfId="2" applyNumberFormat="1" applyFont="1" applyBorder="1" applyAlignment="1">
      <alignment horizontal="left"/>
    </xf>
    <xf numFmtId="4" fontId="28" fillId="0" borderId="23" xfId="2" applyNumberFormat="1" applyFont="1" applyBorder="1" applyAlignment="1">
      <alignment horizontal="left"/>
    </xf>
    <xf numFmtId="4" fontId="28" fillId="0" borderId="27" xfId="2" applyNumberFormat="1" applyFont="1" applyBorder="1" applyAlignment="1">
      <alignment horizontal="left"/>
    </xf>
    <xf numFmtId="173" fontId="21" fillId="0" borderId="22" xfId="2" applyNumberFormat="1" applyFont="1" applyBorder="1" applyAlignment="1">
      <alignment horizontal="left"/>
    </xf>
    <xf numFmtId="173" fontId="21" fillId="0" borderId="23" xfId="2" applyNumberFormat="1" applyFont="1" applyBorder="1" applyAlignment="1">
      <alignment horizontal="left"/>
    </xf>
    <xf numFmtId="173" fontId="21" fillId="0" borderId="27" xfId="2" applyNumberFormat="1" applyFont="1" applyBorder="1" applyAlignment="1">
      <alignment horizontal="left"/>
    </xf>
    <xf numFmtId="170" fontId="21" fillId="0" borderId="22" xfId="3" applyNumberFormat="1" applyFont="1" applyBorder="1" applyAlignment="1" applyProtection="1">
      <alignment horizontal="left" vertical="top" readingOrder="1"/>
      <protection hidden="1"/>
    </xf>
    <xf numFmtId="170" fontId="21" fillId="0" borderId="23" xfId="3" applyNumberFormat="1" applyFont="1" applyBorder="1" applyAlignment="1" applyProtection="1">
      <alignment horizontal="left" vertical="top" readingOrder="1"/>
      <protection hidden="1"/>
    </xf>
    <xf numFmtId="164" fontId="21" fillId="0" borderId="22" xfId="3" applyNumberFormat="1" applyFont="1" applyBorder="1" applyAlignment="1" applyProtection="1">
      <alignment horizontal="left" vertical="top" readingOrder="1"/>
      <protection hidden="1"/>
    </xf>
    <xf numFmtId="164" fontId="21" fillId="0" borderId="23" xfId="3" applyNumberFormat="1" applyFont="1" applyBorder="1" applyAlignment="1" applyProtection="1">
      <alignment horizontal="left" vertical="top" readingOrder="1"/>
      <protection hidden="1"/>
    </xf>
    <xf numFmtId="0" fontId="24" fillId="0" borderId="31" xfId="2" applyFont="1" applyBorder="1" applyAlignment="1">
      <alignment horizontal="center" vertical="center" textRotation="90"/>
    </xf>
    <xf numFmtId="0" fontId="24" fillId="0" borderId="0" xfId="2" applyFont="1" applyAlignment="1">
      <alignment horizontal="center" vertical="center" textRotation="90"/>
    </xf>
    <xf numFmtId="0" fontId="24" fillId="0" borderId="30" xfId="2" applyFont="1" applyBorder="1" applyAlignment="1">
      <alignment horizontal="center" vertical="center" textRotation="90"/>
    </xf>
    <xf numFmtId="178" fontId="29" fillId="4" borderId="22" xfId="3" applyNumberFormat="1" applyFont="1" applyFill="1" applyBorder="1" applyAlignment="1">
      <alignment horizontal="left"/>
    </xf>
    <xf numFmtId="178" fontId="29" fillId="4" borderId="27" xfId="3" applyNumberFormat="1" applyFont="1" applyFill="1" applyBorder="1" applyAlignment="1">
      <alignment horizontal="left"/>
    </xf>
    <xf numFmtId="0" fontId="32" fillId="0" borderId="0" xfId="2" applyFont="1" applyAlignment="1">
      <alignment horizontal="left" vertical="center"/>
    </xf>
    <xf numFmtId="0" fontId="33" fillId="0" borderId="0" xfId="2" applyFont="1" applyAlignment="1">
      <alignment horizontal="left" vertical="center"/>
    </xf>
    <xf numFmtId="4" fontId="29" fillId="0" borderId="22" xfId="2" applyNumberFormat="1" applyFont="1" applyBorder="1" applyAlignment="1">
      <alignment horizontal="left"/>
    </xf>
    <xf numFmtId="4" fontId="29" fillId="0" borderId="23" xfId="2" applyNumberFormat="1" applyFont="1" applyBorder="1" applyAlignment="1">
      <alignment horizontal="left"/>
    </xf>
    <xf numFmtId="4" fontId="29" fillId="0" borderId="27" xfId="2" applyNumberFormat="1" applyFont="1" applyBorder="1" applyAlignment="1">
      <alignment horizontal="left"/>
    </xf>
    <xf numFmtId="165" fontId="25" fillId="7" borderId="22" xfId="2" applyNumberFormat="1" applyFont="1" applyFill="1" applyBorder="1" applyAlignment="1" applyProtection="1">
      <alignment horizontal="left"/>
      <protection locked="0"/>
    </xf>
    <xf numFmtId="165" fontId="25" fillId="7" borderId="23" xfId="2" applyNumberFormat="1" applyFont="1" applyFill="1" applyBorder="1" applyAlignment="1" applyProtection="1">
      <alignment horizontal="left"/>
      <protection locked="0"/>
    </xf>
    <xf numFmtId="165" fontId="25" fillId="7" borderId="27" xfId="2" applyNumberFormat="1" applyFont="1" applyFill="1" applyBorder="1" applyAlignment="1" applyProtection="1">
      <alignment horizontal="left"/>
      <protection locked="0"/>
    </xf>
    <xf numFmtId="165" fontId="29" fillId="4" borderId="22" xfId="2" applyNumberFormat="1" applyFont="1" applyFill="1" applyBorder="1" applyAlignment="1">
      <alignment horizontal="left"/>
    </xf>
    <xf numFmtId="165" fontId="29" fillId="4" borderId="23" xfId="2" applyNumberFormat="1" applyFont="1" applyFill="1" applyBorder="1" applyAlignment="1">
      <alignment horizontal="left"/>
    </xf>
    <xf numFmtId="165" fontId="29" fillId="4" borderId="27" xfId="2" applyNumberFormat="1" applyFont="1" applyFill="1" applyBorder="1" applyAlignment="1">
      <alignment horizontal="left"/>
    </xf>
    <xf numFmtId="177" fontId="29" fillId="4" borderId="22" xfId="3" applyNumberFormat="1" applyFont="1" applyFill="1" applyBorder="1" applyAlignment="1" applyProtection="1">
      <alignment horizontal="left"/>
      <protection locked="0"/>
    </xf>
    <xf numFmtId="177" fontId="29" fillId="4" borderId="27" xfId="3" applyNumberFormat="1" applyFont="1" applyFill="1" applyBorder="1" applyAlignment="1" applyProtection="1">
      <alignment horizontal="left"/>
      <protection locked="0"/>
    </xf>
    <xf numFmtId="0" fontId="20" fillId="0" borderId="0" xfId="2" applyFont="1"/>
    <xf numFmtId="0" fontId="25" fillId="0" borderId="34" xfId="2" applyFont="1" applyBorder="1" applyAlignment="1">
      <alignment horizontal="left"/>
    </xf>
    <xf numFmtId="0" fontId="20" fillId="7" borderId="22" xfId="2" applyFont="1" applyFill="1" applyBorder="1" applyAlignment="1" applyProtection="1">
      <alignment horizontal="left"/>
      <protection locked="0"/>
    </xf>
    <xf numFmtId="0" fontId="20" fillId="7" borderId="23" xfId="2" applyFont="1" applyFill="1" applyBorder="1" applyAlignment="1" applyProtection="1">
      <alignment horizontal="left"/>
      <protection locked="0"/>
    </xf>
    <xf numFmtId="165" fontId="21" fillId="7" borderId="22" xfId="2" applyNumberFormat="1" applyFont="1" applyFill="1" applyBorder="1" applyAlignment="1" applyProtection="1">
      <alignment horizontal="left"/>
      <protection locked="0"/>
    </xf>
    <xf numFmtId="165" fontId="21" fillId="7" borderId="23" xfId="2" applyNumberFormat="1" applyFont="1" applyFill="1" applyBorder="1" applyAlignment="1" applyProtection="1">
      <alignment horizontal="left"/>
      <protection locked="0"/>
    </xf>
    <xf numFmtId="165" fontId="21" fillId="7" borderId="27" xfId="2" applyNumberFormat="1" applyFont="1" applyFill="1" applyBorder="1" applyAlignment="1" applyProtection="1">
      <alignment horizontal="left"/>
      <protection locked="0"/>
    </xf>
    <xf numFmtId="4" fontId="21" fillId="7" borderId="22" xfId="2" applyNumberFormat="1" applyFont="1" applyFill="1" applyBorder="1" applyAlignment="1" applyProtection="1">
      <alignment horizontal="left"/>
      <protection locked="0"/>
    </xf>
    <xf numFmtId="4" fontId="21" fillId="7" borderId="23" xfId="2" applyNumberFormat="1" applyFont="1" applyFill="1" applyBorder="1" applyAlignment="1" applyProtection="1">
      <alignment horizontal="left"/>
      <protection locked="0"/>
    </xf>
    <xf numFmtId="4" fontId="21" fillId="7" borderId="27" xfId="2" applyNumberFormat="1" applyFont="1" applyFill="1" applyBorder="1" applyAlignment="1" applyProtection="1">
      <alignment horizontal="left"/>
      <protection locked="0"/>
    </xf>
    <xf numFmtId="0" fontId="17" fillId="0" borderId="0" xfId="2" applyAlignment="1" applyProtection="1">
      <alignment horizontal="left" vertical="top"/>
      <protection hidden="1"/>
    </xf>
    <xf numFmtId="170" fontId="20" fillId="0" borderId="22" xfId="3" applyNumberFormat="1" applyFont="1" applyBorder="1" applyAlignment="1" applyProtection="1">
      <alignment horizontal="left" readingOrder="1"/>
      <protection hidden="1"/>
    </xf>
    <xf numFmtId="170" fontId="20" fillId="0" borderId="23" xfId="3" applyNumberFormat="1" applyFont="1" applyBorder="1" applyAlignment="1" applyProtection="1">
      <alignment horizontal="left" readingOrder="1"/>
      <protection hidden="1"/>
    </xf>
    <xf numFmtId="0" fontId="34" fillId="0" borderId="0" xfId="0" applyFont="1" applyAlignment="1">
      <alignment horizontal="center" vertical="center" wrapText="1"/>
    </xf>
    <xf numFmtId="49" fontId="17" fillId="7" borderId="22" xfId="2" applyNumberFormat="1" applyFill="1" applyBorder="1" applyAlignment="1" applyProtection="1">
      <alignment horizontal="left"/>
      <protection locked="0"/>
    </xf>
    <xf numFmtId="49" fontId="17" fillId="7" borderId="23" xfId="2" applyNumberFormat="1" applyFill="1" applyBorder="1" applyAlignment="1" applyProtection="1">
      <alignment horizontal="left"/>
      <protection locked="0"/>
    </xf>
    <xf numFmtId="49" fontId="17" fillId="7" borderId="27" xfId="2" applyNumberFormat="1" applyFill="1" applyBorder="1" applyAlignment="1" applyProtection="1">
      <alignment horizontal="left"/>
      <protection locked="0"/>
    </xf>
    <xf numFmtId="0" fontId="17" fillId="7" borderId="22" xfId="2" applyFill="1" applyBorder="1" applyAlignment="1" applyProtection="1">
      <alignment horizontal="left"/>
      <protection locked="0"/>
    </xf>
    <xf numFmtId="0" fontId="17" fillId="7" borderId="23" xfId="2" applyFill="1" applyBorder="1" applyAlignment="1" applyProtection="1">
      <alignment horizontal="left"/>
      <protection locked="0"/>
    </xf>
    <xf numFmtId="0" fontId="17" fillId="7" borderId="27" xfId="2" applyFill="1" applyBorder="1" applyAlignment="1" applyProtection="1">
      <alignment horizontal="left"/>
      <protection locked="0"/>
    </xf>
    <xf numFmtId="0" fontId="19" fillId="7" borderId="22" xfId="2" applyFont="1" applyFill="1" applyBorder="1" applyProtection="1">
      <protection locked="0"/>
    </xf>
    <xf numFmtId="0" fontId="19" fillId="7" borderId="27" xfId="2" applyFont="1" applyFill="1" applyBorder="1" applyProtection="1">
      <protection locked="0"/>
    </xf>
    <xf numFmtId="0" fontId="16" fillId="7" borderId="22" xfId="2" applyFont="1" applyFill="1" applyBorder="1" applyAlignment="1" applyProtection="1">
      <alignment horizontal="left"/>
      <protection locked="0"/>
    </xf>
    <xf numFmtId="0" fontId="16" fillId="7" borderId="23" xfId="2" applyFont="1" applyFill="1" applyBorder="1" applyAlignment="1" applyProtection="1">
      <alignment horizontal="left"/>
      <protection locked="0"/>
    </xf>
    <xf numFmtId="0" fontId="16" fillId="7" borderId="27" xfId="2" applyFont="1" applyFill="1" applyBorder="1" applyAlignment="1" applyProtection="1">
      <alignment horizontal="left"/>
      <protection locked="0"/>
    </xf>
    <xf numFmtId="173" fontId="21" fillId="7" borderId="22" xfId="2" applyNumberFormat="1" applyFont="1" applyFill="1" applyBorder="1" applyAlignment="1" applyProtection="1">
      <alignment horizontal="left"/>
      <protection locked="0"/>
    </xf>
    <xf numFmtId="173" fontId="21" fillId="7" borderId="23" xfId="2" applyNumberFormat="1" applyFont="1" applyFill="1" applyBorder="1" applyAlignment="1" applyProtection="1">
      <alignment horizontal="left"/>
      <protection locked="0"/>
    </xf>
    <xf numFmtId="173" fontId="21" fillId="7" borderId="27" xfId="2" applyNumberFormat="1" applyFont="1" applyFill="1" applyBorder="1" applyAlignment="1" applyProtection="1">
      <alignment horizontal="left"/>
      <protection locked="0"/>
    </xf>
  </cellXfs>
  <cellStyles count="7">
    <cellStyle name="Čiarka 2" xfId="3" xr:uid="{00000000-0005-0000-0000-000000000000}"/>
    <cellStyle name="Čiarka 2 2" xfId="6" xr:uid="{00000000-0005-0000-0000-000001000000}"/>
    <cellStyle name="Mena" xfId="1" builtinId="4"/>
    <cellStyle name="Mena 2" xfId="5" xr:uid="{00000000-0005-0000-0000-000003000000}"/>
    <cellStyle name="Normálna" xfId="0" builtinId="0"/>
    <cellStyle name="Normálna 2" xfId="2" xr:uid="{00000000-0005-0000-0000-000005000000}"/>
    <cellStyle name="Percentá 2" xfId="4" xr:uid="{00000000-0005-0000-0000-000006000000}"/>
  </cellStyles>
  <dxfs count="0"/>
  <tableStyles count="0" defaultTableStyle="TableStyleMedium2" defaultPivotStyle="PivotStyleLight16"/>
  <colors>
    <mruColors>
      <color rgb="FFFF99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EPLO%202023\Z&#250;&#269;tovanie\z&#250;&#269;tovanie%202023_formul&#225;r%20viac%20cen_rozhodnut&#237;_22_3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ár povodny"/>
      <sheetName val="Formulár vyplnene 1"/>
      <sheetName val="Formulár vyplnené 2"/>
      <sheetName val="Formulár"/>
      <sheetName val="Kalkulacia"/>
      <sheetName val="Hárok2"/>
      <sheetName val="Hárok1"/>
      <sheetName val="Okresy"/>
      <sheetName val="Output"/>
    </sheetNames>
    <sheetDataSet>
      <sheetData sheetId="0"/>
      <sheetData sheetId="1"/>
      <sheetData sheetId="2"/>
      <sheetData sheetId="3"/>
      <sheetData sheetId="4"/>
      <sheetData sheetId="5">
        <row r="2">
          <cell r="B2">
            <v>1</v>
          </cell>
          <cell r="C2">
            <v>0.17599999999999999</v>
          </cell>
        </row>
        <row r="3">
          <cell r="B3">
            <v>2</v>
          </cell>
          <cell r="C3">
            <v>0.14499999999999999</v>
          </cell>
        </row>
        <row r="4">
          <cell r="B4">
            <v>3</v>
          </cell>
          <cell r="C4">
            <v>0.14000000000000001</v>
          </cell>
        </row>
        <row r="5">
          <cell r="B5">
            <v>4</v>
          </cell>
          <cell r="C5">
            <v>0.09</v>
          </cell>
        </row>
        <row r="6">
          <cell r="B6">
            <v>5</v>
          </cell>
          <cell r="C6">
            <v>0.02</v>
          </cell>
        </row>
        <row r="7">
          <cell r="B7">
            <v>6</v>
          </cell>
          <cell r="C7">
            <v>1.6E-2</v>
          </cell>
        </row>
        <row r="8">
          <cell r="B8">
            <v>7</v>
          </cell>
          <cell r="C8">
            <v>1.6E-2</v>
          </cell>
        </row>
        <row r="9">
          <cell r="B9">
            <v>8</v>
          </cell>
          <cell r="C9">
            <v>1.6E-2</v>
          </cell>
        </row>
        <row r="10">
          <cell r="B10">
            <v>9</v>
          </cell>
          <cell r="C10">
            <v>0.02</v>
          </cell>
        </row>
        <row r="11">
          <cell r="B11">
            <v>10</v>
          </cell>
          <cell r="C11">
            <v>0.08</v>
          </cell>
        </row>
        <row r="12">
          <cell r="B12">
            <v>11</v>
          </cell>
          <cell r="C12">
            <v>0.12</v>
          </cell>
        </row>
        <row r="13">
          <cell r="B13">
            <v>12</v>
          </cell>
          <cell r="C13">
            <v>0.161</v>
          </cell>
        </row>
      </sheetData>
      <sheetData sheetId="6"/>
      <sheetData sheetId="7"/>
      <sheetData sheetId="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68"/>
  <sheetViews>
    <sheetView showGridLines="0" workbookViewId="0">
      <selection activeCell="J16" sqref="J16"/>
    </sheetView>
  </sheetViews>
  <sheetFormatPr defaultRowHeight="15" x14ac:dyDescent="0.25"/>
  <cols>
    <col min="2" max="2" width="19.42578125" customWidth="1"/>
    <col min="3" max="3" width="36.85546875" customWidth="1"/>
    <col min="4" max="4" width="15" customWidth="1"/>
    <col min="5" max="5" width="12.5703125" customWidth="1"/>
    <col min="6" max="6" width="13.28515625" customWidth="1"/>
    <col min="7" max="7" width="16.28515625" customWidth="1"/>
    <col min="8" max="8" width="12.5703125" customWidth="1"/>
    <col min="9" max="9" width="14.140625" customWidth="1"/>
    <col min="10" max="10" width="11.5703125" customWidth="1"/>
    <col min="11" max="11" width="12.140625" customWidth="1"/>
    <col min="12" max="12" width="16.85546875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3"/>
    </row>
    <row r="2" spans="1:12" ht="18.75" x14ac:dyDescent="0.3">
      <c r="A2" s="21" t="s">
        <v>137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25">
      <c r="A4" s="178" t="s">
        <v>0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80"/>
    </row>
    <row r="5" spans="1:12" ht="30.75" customHeight="1" x14ac:dyDescent="0.25">
      <c r="A5" s="181" t="s">
        <v>1</v>
      </c>
      <c r="B5" s="182"/>
      <c r="C5" s="182"/>
      <c r="D5" s="182"/>
      <c r="E5" s="182"/>
      <c r="F5" s="182"/>
      <c r="G5" s="182"/>
      <c r="H5" s="183"/>
      <c r="I5" s="186" t="s">
        <v>20</v>
      </c>
      <c r="J5" s="187"/>
      <c r="K5" s="154" t="s">
        <v>91</v>
      </c>
      <c r="L5" s="155"/>
    </row>
    <row r="6" spans="1:12" ht="27" customHeight="1" x14ac:dyDescent="0.25">
      <c r="A6" s="181" t="s">
        <v>89</v>
      </c>
      <c r="B6" s="182"/>
      <c r="C6" s="183"/>
      <c r="D6" s="145" t="s">
        <v>2</v>
      </c>
      <c r="E6" s="146"/>
      <c r="F6" s="147"/>
      <c r="G6" s="148"/>
      <c r="H6" s="149"/>
      <c r="I6" s="184"/>
      <c r="J6" s="185"/>
      <c r="K6" s="184"/>
      <c r="L6" s="185"/>
    </row>
    <row r="7" spans="1:12" ht="17.25" customHeight="1" x14ac:dyDescent="0.25">
      <c r="A7" s="178" t="s">
        <v>90</v>
      </c>
      <c r="B7" s="179"/>
      <c r="C7" s="180"/>
      <c r="D7" s="156" t="s">
        <v>3</v>
      </c>
      <c r="E7" s="158"/>
      <c r="F7" s="159"/>
      <c r="G7" s="160"/>
      <c r="H7" s="160"/>
      <c r="I7" s="160"/>
      <c r="J7" s="160"/>
      <c r="K7" s="160"/>
      <c r="L7" s="161"/>
    </row>
    <row r="8" spans="1:12" x14ac:dyDescent="0.25">
      <c r="A8" s="5"/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88"/>
    </row>
    <row r="9" spans="1:12" x14ac:dyDescent="0.25">
      <c r="A9" s="167" t="s">
        <v>4</v>
      </c>
      <c r="B9" s="189" t="s">
        <v>5</v>
      </c>
      <c r="C9" s="167" t="s">
        <v>6</v>
      </c>
      <c r="D9" s="167" t="s">
        <v>7</v>
      </c>
      <c r="E9" s="192" t="s">
        <v>8</v>
      </c>
      <c r="F9" s="193"/>
      <c r="G9" s="194"/>
      <c r="H9" s="167" t="s">
        <v>9</v>
      </c>
      <c r="I9" s="167" t="s">
        <v>10</v>
      </c>
      <c r="J9" s="167" t="s">
        <v>11</v>
      </c>
      <c r="K9" s="167" t="s">
        <v>12</v>
      </c>
      <c r="L9" s="167" t="s">
        <v>94</v>
      </c>
    </row>
    <row r="10" spans="1:12" x14ac:dyDescent="0.25">
      <c r="A10" s="168"/>
      <c r="B10" s="190"/>
      <c r="C10" s="168"/>
      <c r="D10" s="168"/>
      <c r="E10" s="167" t="s">
        <v>92</v>
      </c>
      <c r="F10" s="167" t="s">
        <v>13</v>
      </c>
      <c r="G10" s="167" t="s">
        <v>93</v>
      </c>
      <c r="H10" s="168"/>
      <c r="I10" s="168"/>
      <c r="J10" s="168"/>
      <c r="K10" s="168"/>
      <c r="L10" s="168"/>
    </row>
    <row r="11" spans="1:12" ht="17.25" customHeight="1" x14ac:dyDescent="0.25">
      <c r="A11" s="169"/>
      <c r="B11" s="191"/>
      <c r="C11" s="169"/>
      <c r="D11" s="169"/>
      <c r="E11" s="169"/>
      <c r="F11" s="169"/>
      <c r="G11" s="169"/>
      <c r="H11" s="169"/>
      <c r="I11" s="169"/>
      <c r="J11" s="169"/>
      <c r="K11" s="169"/>
      <c r="L11" s="169"/>
    </row>
    <row r="12" spans="1:12" x14ac:dyDescent="0.25">
      <c r="A12" s="19">
        <v>1</v>
      </c>
      <c r="B12" s="118"/>
      <c r="C12" s="123"/>
      <c r="D12" s="124"/>
      <c r="E12" s="125"/>
      <c r="F12" s="125"/>
      <c r="G12" s="12">
        <f t="shared" ref="G12:G61" si="0">E12+F12</f>
        <v>0</v>
      </c>
      <c r="H12" s="12"/>
      <c r="I12" s="12"/>
      <c r="J12" s="12"/>
      <c r="K12" s="12"/>
      <c r="L12" s="134">
        <f>SUM(G12:K12)</f>
        <v>0</v>
      </c>
    </row>
    <row r="13" spans="1:12" x14ac:dyDescent="0.25">
      <c r="A13" s="19">
        <v>2</v>
      </c>
      <c r="B13" s="118"/>
      <c r="C13" s="123"/>
      <c r="D13" s="124"/>
      <c r="E13" s="125"/>
      <c r="F13" s="125"/>
      <c r="G13" s="12">
        <f t="shared" si="0"/>
        <v>0</v>
      </c>
      <c r="H13" s="12"/>
      <c r="I13" s="12"/>
      <c r="J13" s="12"/>
      <c r="K13" s="12"/>
      <c r="L13" s="134">
        <f t="shared" ref="L13:L61" si="1">SUM(G13:K13)</f>
        <v>0</v>
      </c>
    </row>
    <row r="14" spans="1:12" x14ac:dyDescent="0.25">
      <c r="A14" s="19">
        <v>3</v>
      </c>
      <c r="B14" s="118"/>
      <c r="C14" s="123"/>
      <c r="D14" s="124"/>
      <c r="E14" s="125"/>
      <c r="F14" s="125"/>
      <c r="G14" s="12">
        <f t="shared" si="0"/>
        <v>0</v>
      </c>
      <c r="H14" s="12"/>
      <c r="I14" s="12"/>
      <c r="J14" s="12"/>
      <c r="K14" s="12"/>
      <c r="L14" s="134">
        <f t="shared" si="1"/>
        <v>0</v>
      </c>
    </row>
    <row r="15" spans="1:12" x14ac:dyDescent="0.25">
      <c r="A15" s="19">
        <v>4</v>
      </c>
      <c r="B15" s="118"/>
      <c r="C15" s="123"/>
      <c r="D15" s="124"/>
      <c r="E15" s="125"/>
      <c r="F15" s="125"/>
      <c r="G15" s="12">
        <f t="shared" si="0"/>
        <v>0</v>
      </c>
      <c r="H15" s="12"/>
      <c r="I15" s="12"/>
      <c r="J15" s="12"/>
      <c r="K15" s="12"/>
      <c r="L15" s="134">
        <f t="shared" si="1"/>
        <v>0</v>
      </c>
    </row>
    <row r="16" spans="1:12" x14ac:dyDescent="0.25">
      <c r="A16" s="19">
        <v>5</v>
      </c>
      <c r="B16" s="118"/>
      <c r="C16" s="123"/>
      <c r="D16" s="124"/>
      <c r="E16" s="125"/>
      <c r="F16" s="125"/>
      <c r="G16" s="12">
        <f t="shared" si="0"/>
        <v>0</v>
      </c>
      <c r="H16" s="12"/>
      <c r="I16" s="12"/>
      <c r="J16" s="12"/>
      <c r="K16" s="12"/>
      <c r="L16" s="134">
        <f t="shared" si="1"/>
        <v>0</v>
      </c>
    </row>
    <row r="17" spans="1:12" x14ac:dyDescent="0.25">
      <c r="A17" s="19">
        <v>6</v>
      </c>
      <c r="B17" s="118"/>
      <c r="C17" s="79"/>
      <c r="D17" s="12"/>
      <c r="E17" s="12"/>
      <c r="F17" s="12"/>
      <c r="G17" s="12">
        <f t="shared" si="0"/>
        <v>0</v>
      </c>
      <c r="H17" s="12"/>
      <c r="I17" s="12"/>
      <c r="J17" s="12"/>
      <c r="K17" s="12"/>
      <c r="L17" s="134">
        <f t="shared" si="1"/>
        <v>0</v>
      </c>
    </row>
    <row r="18" spans="1:12" x14ac:dyDescent="0.25">
      <c r="A18" s="19">
        <v>7</v>
      </c>
      <c r="B18" s="118"/>
      <c r="C18" s="79"/>
      <c r="D18" s="12"/>
      <c r="E18" s="12"/>
      <c r="F18" s="12"/>
      <c r="G18" s="12">
        <f t="shared" si="0"/>
        <v>0</v>
      </c>
      <c r="H18" s="12"/>
      <c r="I18" s="12"/>
      <c r="J18" s="12"/>
      <c r="K18" s="12"/>
      <c r="L18" s="134">
        <f t="shared" si="1"/>
        <v>0</v>
      </c>
    </row>
    <row r="19" spans="1:12" x14ac:dyDescent="0.25">
      <c r="A19" s="19">
        <v>8</v>
      </c>
      <c r="B19" s="118"/>
      <c r="C19" s="79"/>
      <c r="D19" s="12"/>
      <c r="E19" s="12"/>
      <c r="F19" s="12"/>
      <c r="G19" s="12">
        <f t="shared" si="0"/>
        <v>0</v>
      </c>
      <c r="H19" s="12"/>
      <c r="I19" s="12"/>
      <c r="J19" s="12"/>
      <c r="K19" s="12"/>
      <c r="L19" s="134">
        <f t="shared" si="1"/>
        <v>0</v>
      </c>
    </row>
    <row r="20" spans="1:12" x14ac:dyDescent="0.25">
      <c r="A20" s="19">
        <v>9</v>
      </c>
      <c r="B20" s="118"/>
      <c r="C20" s="79"/>
      <c r="D20" s="12"/>
      <c r="E20" s="12"/>
      <c r="F20" s="12"/>
      <c r="G20" s="12">
        <f t="shared" si="0"/>
        <v>0</v>
      </c>
      <c r="H20" s="12"/>
      <c r="I20" s="12"/>
      <c r="J20" s="12"/>
      <c r="K20" s="12"/>
      <c r="L20" s="134">
        <f>SUM(G20:K20)</f>
        <v>0</v>
      </c>
    </row>
    <row r="21" spans="1:12" x14ac:dyDescent="0.25">
      <c r="A21" s="19">
        <v>10</v>
      </c>
      <c r="B21" s="118"/>
      <c r="C21" s="79"/>
      <c r="D21" s="12"/>
      <c r="E21" s="12"/>
      <c r="F21" s="12"/>
      <c r="G21" s="12">
        <f t="shared" si="0"/>
        <v>0</v>
      </c>
      <c r="H21" s="12"/>
      <c r="I21" s="12"/>
      <c r="J21" s="12"/>
      <c r="K21" s="12"/>
      <c r="L21" s="134">
        <f t="shared" si="1"/>
        <v>0</v>
      </c>
    </row>
    <row r="22" spans="1:12" x14ac:dyDescent="0.25">
      <c r="A22" s="19">
        <v>11</v>
      </c>
      <c r="B22" s="118"/>
      <c r="C22" s="79"/>
      <c r="D22" s="12"/>
      <c r="E22" s="12"/>
      <c r="F22" s="12"/>
      <c r="G22" s="12">
        <f t="shared" si="0"/>
        <v>0</v>
      </c>
      <c r="H22" s="12"/>
      <c r="I22" s="12"/>
      <c r="J22" s="12"/>
      <c r="K22" s="12"/>
      <c r="L22" s="134">
        <f t="shared" si="1"/>
        <v>0</v>
      </c>
    </row>
    <row r="23" spans="1:12" x14ac:dyDescent="0.25">
      <c r="A23" s="19">
        <v>12</v>
      </c>
      <c r="B23" s="118"/>
      <c r="C23" s="79"/>
      <c r="D23" s="12"/>
      <c r="E23" s="12"/>
      <c r="F23" s="12"/>
      <c r="G23" s="12">
        <f t="shared" si="0"/>
        <v>0</v>
      </c>
      <c r="H23" s="12"/>
      <c r="I23" s="12"/>
      <c r="J23" s="12"/>
      <c r="K23" s="12"/>
      <c r="L23" s="134">
        <f t="shared" si="1"/>
        <v>0</v>
      </c>
    </row>
    <row r="24" spans="1:12" x14ac:dyDescent="0.25">
      <c r="A24" s="19">
        <v>13</v>
      </c>
      <c r="B24" s="118"/>
      <c r="C24" s="79"/>
      <c r="D24" s="12"/>
      <c r="E24" s="12"/>
      <c r="F24" s="12"/>
      <c r="G24" s="12">
        <f t="shared" si="0"/>
        <v>0</v>
      </c>
      <c r="H24" s="12"/>
      <c r="I24" s="12"/>
      <c r="J24" s="12"/>
      <c r="K24" s="12"/>
      <c r="L24" s="134">
        <f t="shared" si="1"/>
        <v>0</v>
      </c>
    </row>
    <row r="25" spans="1:12" x14ac:dyDescent="0.25">
      <c r="A25" s="19">
        <v>14</v>
      </c>
      <c r="B25" s="118"/>
      <c r="C25" s="79"/>
      <c r="D25" s="12"/>
      <c r="E25" s="12"/>
      <c r="F25" s="12"/>
      <c r="G25" s="12">
        <f t="shared" si="0"/>
        <v>0</v>
      </c>
      <c r="H25" s="12"/>
      <c r="I25" s="12"/>
      <c r="J25" s="12"/>
      <c r="K25" s="12"/>
      <c r="L25" s="134">
        <f>SUM(G25:K25)</f>
        <v>0</v>
      </c>
    </row>
    <row r="26" spans="1:12" x14ac:dyDescent="0.25">
      <c r="A26" s="19">
        <v>15</v>
      </c>
      <c r="B26" s="118"/>
      <c r="C26" s="79"/>
      <c r="D26" s="12"/>
      <c r="E26" s="12"/>
      <c r="F26" s="12"/>
      <c r="G26" s="12">
        <f t="shared" si="0"/>
        <v>0</v>
      </c>
      <c r="H26" s="12"/>
      <c r="I26" s="12"/>
      <c r="J26" s="12"/>
      <c r="K26" s="12"/>
      <c r="L26" s="134">
        <f>SUM(G26:K26)</f>
        <v>0</v>
      </c>
    </row>
    <row r="27" spans="1:12" x14ac:dyDescent="0.25">
      <c r="A27" s="19">
        <v>16</v>
      </c>
      <c r="B27" s="118"/>
      <c r="C27" s="79"/>
      <c r="D27" s="12"/>
      <c r="E27" s="12"/>
      <c r="F27" s="12"/>
      <c r="G27" s="12">
        <f t="shared" si="0"/>
        <v>0</v>
      </c>
      <c r="H27" s="12"/>
      <c r="I27" s="12"/>
      <c r="J27" s="12"/>
      <c r="K27" s="12"/>
      <c r="L27" s="134">
        <f t="shared" ref="L27:L47" si="2">SUM(G27:K27)</f>
        <v>0</v>
      </c>
    </row>
    <row r="28" spans="1:12" x14ac:dyDescent="0.25">
      <c r="A28" s="19">
        <v>17</v>
      </c>
      <c r="B28" s="118"/>
      <c r="C28" s="79"/>
      <c r="D28" s="12"/>
      <c r="E28" s="12"/>
      <c r="F28" s="12"/>
      <c r="G28" s="12">
        <f t="shared" si="0"/>
        <v>0</v>
      </c>
      <c r="H28" s="12"/>
      <c r="I28" s="12"/>
      <c r="J28" s="12"/>
      <c r="K28" s="12"/>
      <c r="L28" s="134">
        <f t="shared" si="2"/>
        <v>0</v>
      </c>
    </row>
    <row r="29" spans="1:12" x14ac:dyDescent="0.25">
      <c r="A29" s="19">
        <v>18</v>
      </c>
      <c r="B29" s="118"/>
      <c r="C29" s="79"/>
      <c r="D29" s="12"/>
      <c r="E29" s="12"/>
      <c r="F29" s="12"/>
      <c r="G29" s="12">
        <f t="shared" si="0"/>
        <v>0</v>
      </c>
      <c r="H29" s="12"/>
      <c r="I29" s="12"/>
      <c r="J29" s="12"/>
      <c r="K29" s="12"/>
      <c r="L29" s="134">
        <f t="shared" si="2"/>
        <v>0</v>
      </c>
    </row>
    <row r="30" spans="1:12" x14ac:dyDescent="0.25">
      <c r="A30" s="19">
        <v>19</v>
      </c>
      <c r="B30" s="118"/>
      <c r="C30" s="79"/>
      <c r="D30" s="12"/>
      <c r="E30" s="12"/>
      <c r="F30" s="12"/>
      <c r="G30" s="12">
        <f t="shared" si="0"/>
        <v>0</v>
      </c>
      <c r="H30" s="12"/>
      <c r="I30" s="12"/>
      <c r="J30" s="12"/>
      <c r="K30" s="12"/>
      <c r="L30" s="134">
        <f t="shared" si="2"/>
        <v>0</v>
      </c>
    </row>
    <row r="31" spans="1:12" x14ac:dyDescent="0.25">
      <c r="A31" s="19">
        <v>20</v>
      </c>
      <c r="B31" s="118"/>
      <c r="C31" s="79"/>
      <c r="D31" s="12"/>
      <c r="E31" s="12"/>
      <c r="F31" s="12"/>
      <c r="G31" s="12">
        <f t="shared" si="0"/>
        <v>0</v>
      </c>
      <c r="H31" s="12"/>
      <c r="I31" s="12"/>
      <c r="J31" s="12"/>
      <c r="K31" s="12"/>
      <c r="L31" s="134">
        <f t="shared" si="2"/>
        <v>0</v>
      </c>
    </row>
    <row r="32" spans="1:12" x14ac:dyDescent="0.25">
      <c r="A32" s="19">
        <v>21</v>
      </c>
      <c r="B32" s="118"/>
      <c r="C32" s="79"/>
      <c r="D32" s="12"/>
      <c r="E32" s="12"/>
      <c r="F32" s="12"/>
      <c r="G32" s="12">
        <f t="shared" si="0"/>
        <v>0</v>
      </c>
      <c r="H32" s="12"/>
      <c r="I32" s="12"/>
      <c r="J32" s="12"/>
      <c r="K32" s="12"/>
      <c r="L32" s="134">
        <f t="shared" si="2"/>
        <v>0</v>
      </c>
    </row>
    <row r="33" spans="1:12" x14ac:dyDescent="0.25">
      <c r="A33" s="19">
        <v>22</v>
      </c>
      <c r="B33" s="118"/>
      <c r="C33" s="79"/>
      <c r="D33" s="12"/>
      <c r="E33" s="12"/>
      <c r="F33" s="12"/>
      <c r="G33" s="12">
        <f t="shared" si="0"/>
        <v>0</v>
      </c>
      <c r="H33" s="12"/>
      <c r="I33" s="12"/>
      <c r="J33" s="12"/>
      <c r="K33" s="12"/>
      <c r="L33" s="134">
        <f t="shared" si="2"/>
        <v>0</v>
      </c>
    </row>
    <row r="34" spans="1:12" x14ac:dyDescent="0.25">
      <c r="A34" s="19">
        <v>23</v>
      </c>
      <c r="B34" s="118"/>
      <c r="C34" s="79"/>
      <c r="D34" s="12"/>
      <c r="E34" s="12"/>
      <c r="F34" s="12"/>
      <c r="G34" s="12">
        <f t="shared" si="0"/>
        <v>0</v>
      </c>
      <c r="H34" s="12"/>
      <c r="I34" s="12"/>
      <c r="J34" s="12"/>
      <c r="K34" s="12"/>
      <c r="L34" s="134">
        <f t="shared" si="2"/>
        <v>0</v>
      </c>
    </row>
    <row r="35" spans="1:12" x14ac:dyDescent="0.25">
      <c r="A35" s="19">
        <v>24</v>
      </c>
      <c r="B35" s="118"/>
      <c r="C35" s="79"/>
      <c r="D35" s="12"/>
      <c r="E35" s="12"/>
      <c r="F35" s="12"/>
      <c r="G35" s="12">
        <f t="shared" si="0"/>
        <v>0</v>
      </c>
      <c r="H35" s="12"/>
      <c r="I35" s="12"/>
      <c r="J35" s="12"/>
      <c r="K35" s="12"/>
      <c r="L35" s="134">
        <f t="shared" si="2"/>
        <v>0</v>
      </c>
    </row>
    <row r="36" spans="1:12" x14ac:dyDescent="0.25">
      <c r="A36" s="19">
        <v>25</v>
      </c>
      <c r="B36" s="118"/>
      <c r="C36" s="79"/>
      <c r="D36" s="12"/>
      <c r="E36" s="12"/>
      <c r="F36" s="12"/>
      <c r="G36" s="12">
        <f t="shared" si="0"/>
        <v>0</v>
      </c>
      <c r="H36" s="12"/>
      <c r="I36" s="12"/>
      <c r="J36" s="12"/>
      <c r="K36" s="12"/>
      <c r="L36" s="134">
        <f t="shared" si="2"/>
        <v>0</v>
      </c>
    </row>
    <row r="37" spans="1:12" x14ac:dyDescent="0.25">
      <c r="A37" s="19">
        <v>26</v>
      </c>
      <c r="B37" s="118"/>
      <c r="C37" s="79"/>
      <c r="D37" s="12"/>
      <c r="E37" s="12"/>
      <c r="F37" s="12"/>
      <c r="G37" s="12">
        <f t="shared" si="0"/>
        <v>0</v>
      </c>
      <c r="H37" s="12"/>
      <c r="I37" s="12"/>
      <c r="J37" s="12"/>
      <c r="K37" s="12"/>
      <c r="L37" s="134">
        <f t="shared" si="2"/>
        <v>0</v>
      </c>
    </row>
    <row r="38" spans="1:12" x14ac:dyDescent="0.25">
      <c r="A38" s="19">
        <v>27</v>
      </c>
      <c r="B38" s="118"/>
      <c r="C38" s="79"/>
      <c r="D38" s="12"/>
      <c r="E38" s="12"/>
      <c r="F38" s="12"/>
      <c r="G38" s="12">
        <f t="shared" si="0"/>
        <v>0</v>
      </c>
      <c r="H38" s="12"/>
      <c r="I38" s="12"/>
      <c r="J38" s="12"/>
      <c r="K38" s="12"/>
      <c r="L38" s="134">
        <f t="shared" si="2"/>
        <v>0</v>
      </c>
    </row>
    <row r="39" spans="1:12" x14ac:dyDescent="0.25">
      <c r="A39" s="19">
        <v>28</v>
      </c>
      <c r="B39" s="118"/>
      <c r="C39" s="79"/>
      <c r="D39" s="12"/>
      <c r="E39" s="12"/>
      <c r="F39" s="12"/>
      <c r="G39" s="12">
        <f t="shared" si="0"/>
        <v>0</v>
      </c>
      <c r="H39" s="12"/>
      <c r="I39" s="12"/>
      <c r="J39" s="12"/>
      <c r="K39" s="12"/>
      <c r="L39" s="134">
        <f t="shared" si="2"/>
        <v>0</v>
      </c>
    </row>
    <row r="40" spans="1:12" x14ac:dyDescent="0.25">
      <c r="A40" s="19">
        <v>29</v>
      </c>
      <c r="B40" s="118"/>
      <c r="C40" s="79"/>
      <c r="D40" s="12"/>
      <c r="E40" s="12"/>
      <c r="F40" s="12"/>
      <c r="G40" s="12">
        <f t="shared" si="0"/>
        <v>0</v>
      </c>
      <c r="H40" s="12"/>
      <c r="I40" s="12"/>
      <c r="J40" s="12"/>
      <c r="K40" s="12"/>
      <c r="L40" s="134">
        <f t="shared" si="2"/>
        <v>0</v>
      </c>
    </row>
    <row r="41" spans="1:12" x14ac:dyDescent="0.25">
      <c r="A41" s="19">
        <v>30</v>
      </c>
      <c r="B41" s="118"/>
      <c r="C41" s="79"/>
      <c r="D41" s="12"/>
      <c r="E41" s="12"/>
      <c r="F41" s="12"/>
      <c r="G41" s="12">
        <f t="shared" si="0"/>
        <v>0</v>
      </c>
      <c r="H41" s="12"/>
      <c r="I41" s="12"/>
      <c r="J41" s="12"/>
      <c r="K41" s="12"/>
      <c r="L41" s="134">
        <f t="shared" si="2"/>
        <v>0</v>
      </c>
    </row>
    <row r="42" spans="1:12" x14ac:dyDescent="0.25">
      <c r="A42" s="19">
        <v>31</v>
      </c>
      <c r="B42" s="118"/>
      <c r="C42" s="79"/>
      <c r="D42" s="12"/>
      <c r="E42" s="12"/>
      <c r="F42" s="12"/>
      <c r="G42" s="12">
        <f t="shared" si="0"/>
        <v>0</v>
      </c>
      <c r="H42" s="12"/>
      <c r="I42" s="12"/>
      <c r="J42" s="12"/>
      <c r="K42" s="12"/>
      <c r="L42" s="134">
        <f t="shared" si="2"/>
        <v>0</v>
      </c>
    </row>
    <row r="43" spans="1:12" x14ac:dyDescent="0.25">
      <c r="A43" s="19">
        <v>32</v>
      </c>
      <c r="B43" s="118"/>
      <c r="C43" s="79"/>
      <c r="D43" s="12"/>
      <c r="E43" s="12"/>
      <c r="F43" s="12"/>
      <c r="G43" s="12">
        <f t="shared" si="0"/>
        <v>0</v>
      </c>
      <c r="H43" s="12"/>
      <c r="I43" s="12"/>
      <c r="J43" s="12"/>
      <c r="K43" s="12"/>
      <c r="L43" s="134">
        <f t="shared" si="2"/>
        <v>0</v>
      </c>
    </row>
    <row r="44" spans="1:12" x14ac:dyDescent="0.25">
      <c r="A44" s="19">
        <v>33</v>
      </c>
      <c r="B44" s="118"/>
      <c r="C44" s="79"/>
      <c r="D44" s="12"/>
      <c r="E44" s="12"/>
      <c r="F44" s="12"/>
      <c r="G44" s="12">
        <f t="shared" si="0"/>
        <v>0</v>
      </c>
      <c r="H44" s="12"/>
      <c r="I44" s="12"/>
      <c r="J44" s="12"/>
      <c r="K44" s="12"/>
      <c r="L44" s="134">
        <f t="shared" si="2"/>
        <v>0</v>
      </c>
    </row>
    <row r="45" spans="1:12" x14ac:dyDescent="0.25">
      <c r="A45" s="19">
        <v>34</v>
      </c>
      <c r="B45" s="118"/>
      <c r="C45" s="79"/>
      <c r="D45" s="12"/>
      <c r="E45" s="12"/>
      <c r="F45" s="12"/>
      <c r="G45" s="12">
        <f t="shared" si="0"/>
        <v>0</v>
      </c>
      <c r="H45" s="12"/>
      <c r="I45" s="12"/>
      <c r="J45" s="12"/>
      <c r="K45" s="12"/>
      <c r="L45" s="134">
        <f t="shared" si="2"/>
        <v>0</v>
      </c>
    </row>
    <row r="46" spans="1:12" x14ac:dyDescent="0.25">
      <c r="A46" s="19">
        <v>35</v>
      </c>
      <c r="B46" s="118"/>
      <c r="C46" s="79"/>
      <c r="D46" s="12"/>
      <c r="E46" s="12"/>
      <c r="F46" s="12"/>
      <c r="G46" s="12">
        <f t="shared" si="0"/>
        <v>0</v>
      </c>
      <c r="H46" s="12"/>
      <c r="I46" s="12"/>
      <c r="J46" s="12"/>
      <c r="K46" s="12"/>
      <c r="L46" s="134">
        <f t="shared" si="2"/>
        <v>0</v>
      </c>
    </row>
    <row r="47" spans="1:12" x14ac:dyDescent="0.25">
      <c r="A47" s="19">
        <v>36</v>
      </c>
      <c r="B47" s="118"/>
      <c r="C47" s="79"/>
      <c r="D47" s="12"/>
      <c r="E47" s="12"/>
      <c r="F47" s="12"/>
      <c r="G47" s="12">
        <f t="shared" si="0"/>
        <v>0</v>
      </c>
      <c r="H47" s="12"/>
      <c r="I47" s="12"/>
      <c r="J47" s="12"/>
      <c r="K47" s="12"/>
      <c r="L47" s="134">
        <f t="shared" si="2"/>
        <v>0</v>
      </c>
    </row>
    <row r="48" spans="1:12" x14ac:dyDescent="0.25">
      <c r="A48" s="19">
        <v>37</v>
      </c>
      <c r="B48" s="118"/>
      <c r="C48" s="79"/>
      <c r="D48" s="12"/>
      <c r="E48" s="12"/>
      <c r="F48" s="12"/>
      <c r="G48" s="12">
        <f t="shared" si="0"/>
        <v>0</v>
      </c>
      <c r="H48" s="12"/>
      <c r="I48" s="12"/>
      <c r="J48" s="12"/>
      <c r="K48" s="12"/>
      <c r="L48" s="134">
        <f t="shared" si="1"/>
        <v>0</v>
      </c>
    </row>
    <row r="49" spans="1:12" x14ac:dyDescent="0.25">
      <c r="A49" s="19">
        <v>38</v>
      </c>
      <c r="B49" s="118"/>
      <c r="C49" s="79"/>
      <c r="D49" s="12"/>
      <c r="E49" s="12"/>
      <c r="F49" s="12"/>
      <c r="G49" s="12">
        <f t="shared" si="0"/>
        <v>0</v>
      </c>
      <c r="H49" s="12"/>
      <c r="I49" s="12"/>
      <c r="J49" s="12"/>
      <c r="K49" s="12"/>
      <c r="L49" s="134">
        <f t="shared" si="1"/>
        <v>0</v>
      </c>
    </row>
    <row r="50" spans="1:12" x14ac:dyDescent="0.25">
      <c r="A50" s="19">
        <v>39</v>
      </c>
      <c r="B50" s="118"/>
      <c r="C50" s="79"/>
      <c r="D50" s="12"/>
      <c r="E50" s="12"/>
      <c r="F50" s="12"/>
      <c r="G50" s="12">
        <f t="shared" si="0"/>
        <v>0</v>
      </c>
      <c r="H50" s="12"/>
      <c r="I50" s="12"/>
      <c r="J50" s="12"/>
      <c r="K50" s="12"/>
      <c r="L50" s="134">
        <f t="shared" si="1"/>
        <v>0</v>
      </c>
    </row>
    <row r="51" spans="1:12" x14ac:dyDescent="0.25">
      <c r="A51" s="19">
        <v>40</v>
      </c>
      <c r="B51" s="118"/>
      <c r="C51" s="79"/>
      <c r="D51" s="12"/>
      <c r="E51" s="12"/>
      <c r="F51" s="12"/>
      <c r="G51" s="12">
        <f>E51+F51</f>
        <v>0</v>
      </c>
      <c r="H51" s="12"/>
      <c r="I51" s="12"/>
      <c r="J51" s="12"/>
      <c r="K51" s="12"/>
      <c r="L51" s="134">
        <f t="shared" si="1"/>
        <v>0</v>
      </c>
    </row>
    <row r="52" spans="1:12" x14ac:dyDescent="0.25">
      <c r="A52" s="19">
        <v>41</v>
      </c>
      <c r="B52" s="118"/>
      <c r="C52" s="79"/>
      <c r="D52" s="12"/>
      <c r="E52" s="12"/>
      <c r="F52" s="12"/>
      <c r="G52" s="12">
        <f t="shared" si="0"/>
        <v>0</v>
      </c>
      <c r="H52" s="12"/>
      <c r="I52" s="12"/>
      <c r="J52" s="12"/>
      <c r="K52" s="12"/>
      <c r="L52" s="134">
        <f t="shared" si="1"/>
        <v>0</v>
      </c>
    </row>
    <row r="53" spans="1:12" x14ac:dyDescent="0.25">
      <c r="A53" s="19">
        <v>42</v>
      </c>
      <c r="B53" s="118"/>
      <c r="C53" s="79"/>
      <c r="D53" s="12"/>
      <c r="E53" s="12"/>
      <c r="F53" s="12"/>
      <c r="G53" s="12">
        <f t="shared" si="0"/>
        <v>0</v>
      </c>
      <c r="H53" s="12"/>
      <c r="I53" s="12"/>
      <c r="J53" s="12"/>
      <c r="K53" s="12"/>
      <c r="L53" s="134">
        <f t="shared" si="1"/>
        <v>0</v>
      </c>
    </row>
    <row r="54" spans="1:12" x14ac:dyDescent="0.25">
      <c r="A54" s="19">
        <v>43</v>
      </c>
      <c r="B54" s="118"/>
      <c r="C54" s="79"/>
      <c r="D54" s="12"/>
      <c r="E54" s="12"/>
      <c r="F54" s="12"/>
      <c r="G54" s="12">
        <f t="shared" si="0"/>
        <v>0</v>
      </c>
      <c r="H54" s="12"/>
      <c r="I54" s="12"/>
      <c r="J54" s="12"/>
      <c r="K54" s="12"/>
      <c r="L54" s="134">
        <f t="shared" si="1"/>
        <v>0</v>
      </c>
    </row>
    <row r="55" spans="1:12" x14ac:dyDescent="0.25">
      <c r="A55" s="19">
        <v>44</v>
      </c>
      <c r="B55" s="118"/>
      <c r="C55" s="79"/>
      <c r="D55" s="12"/>
      <c r="E55" s="12"/>
      <c r="F55" s="12"/>
      <c r="G55" s="12">
        <f t="shared" si="0"/>
        <v>0</v>
      </c>
      <c r="H55" s="12"/>
      <c r="I55" s="12"/>
      <c r="J55" s="12"/>
      <c r="K55" s="12"/>
      <c r="L55" s="134">
        <f t="shared" si="1"/>
        <v>0</v>
      </c>
    </row>
    <row r="56" spans="1:12" x14ac:dyDescent="0.25">
      <c r="A56" s="19">
        <v>45</v>
      </c>
      <c r="B56" s="118"/>
      <c r="C56" s="79"/>
      <c r="D56" s="12"/>
      <c r="E56" s="12"/>
      <c r="F56" s="12"/>
      <c r="G56" s="12">
        <f t="shared" si="0"/>
        <v>0</v>
      </c>
      <c r="H56" s="12"/>
      <c r="I56" s="12"/>
      <c r="J56" s="12"/>
      <c r="K56" s="12"/>
      <c r="L56" s="134">
        <f t="shared" si="1"/>
        <v>0</v>
      </c>
    </row>
    <row r="57" spans="1:12" x14ac:dyDescent="0.25">
      <c r="A57" s="19">
        <v>46</v>
      </c>
      <c r="B57" s="118"/>
      <c r="C57" s="79"/>
      <c r="D57" s="12"/>
      <c r="E57" s="12"/>
      <c r="F57" s="12"/>
      <c r="G57" s="12">
        <f t="shared" si="0"/>
        <v>0</v>
      </c>
      <c r="H57" s="12"/>
      <c r="I57" s="12"/>
      <c r="J57" s="12"/>
      <c r="K57" s="12"/>
      <c r="L57" s="134">
        <f t="shared" si="1"/>
        <v>0</v>
      </c>
    </row>
    <row r="58" spans="1:12" x14ac:dyDescent="0.25">
      <c r="A58" s="19">
        <v>47</v>
      </c>
      <c r="B58" s="118"/>
      <c r="C58" s="79"/>
      <c r="D58" s="12"/>
      <c r="E58" s="12"/>
      <c r="F58" s="12"/>
      <c r="G58" s="12">
        <f t="shared" si="0"/>
        <v>0</v>
      </c>
      <c r="H58" s="12"/>
      <c r="I58" s="12"/>
      <c r="J58" s="12"/>
      <c r="K58" s="12"/>
      <c r="L58" s="134">
        <f t="shared" si="1"/>
        <v>0</v>
      </c>
    </row>
    <row r="59" spans="1:12" x14ac:dyDescent="0.25">
      <c r="A59" s="19">
        <v>48</v>
      </c>
      <c r="B59" s="118"/>
      <c r="C59" s="79"/>
      <c r="D59" s="12"/>
      <c r="E59" s="12"/>
      <c r="F59" s="12"/>
      <c r="G59" s="12">
        <f t="shared" si="0"/>
        <v>0</v>
      </c>
      <c r="H59" s="12"/>
      <c r="I59" s="12"/>
      <c r="J59" s="12"/>
      <c r="K59" s="12"/>
      <c r="L59" s="134">
        <f t="shared" si="1"/>
        <v>0</v>
      </c>
    </row>
    <row r="60" spans="1:12" x14ac:dyDescent="0.25">
      <c r="A60" s="19">
        <v>49</v>
      </c>
      <c r="B60" s="118"/>
      <c r="C60" s="79"/>
      <c r="D60" s="12"/>
      <c r="E60" s="12"/>
      <c r="F60" s="12"/>
      <c r="G60" s="12">
        <f t="shared" si="0"/>
        <v>0</v>
      </c>
      <c r="H60" s="12"/>
      <c r="I60" s="12"/>
      <c r="J60" s="12"/>
      <c r="K60" s="12"/>
      <c r="L60" s="134">
        <f t="shared" si="1"/>
        <v>0</v>
      </c>
    </row>
    <row r="61" spans="1:12" ht="15.75" thickBot="1" x14ac:dyDescent="0.3">
      <c r="A61" s="19">
        <v>50</v>
      </c>
      <c r="B61" s="119"/>
      <c r="C61" s="79"/>
      <c r="D61" s="13"/>
      <c r="E61" s="13"/>
      <c r="F61" s="13"/>
      <c r="G61" s="12">
        <f t="shared" si="0"/>
        <v>0</v>
      </c>
      <c r="H61" s="13"/>
      <c r="I61" s="13"/>
      <c r="J61" s="13"/>
      <c r="K61" s="13"/>
      <c r="L61" s="135">
        <f t="shared" si="1"/>
        <v>0</v>
      </c>
    </row>
    <row r="62" spans="1:12" ht="15.75" thickBot="1" x14ac:dyDescent="0.3">
      <c r="A62" s="77" t="s">
        <v>14</v>
      </c>
      <c r="B62" s="120"/>
      <c r="C62" s="78"/>
      <c r="D62" s="81">
        <f>SUM(D12:D61)</f>
        <v>0</v>
      </c>
      <c r="E62" s="81">
        <f t="shared" ref="E62:L62" si="3">SUM(E12:E61)</f>
        <v>0</v>
      </c>
      <c r="F62" s="81">
        <f t="shared" si="3"/>
        <v>0</v>
      </c>
      <c r="G62" s="81">
        <f t="shared" si="3"/>
        <v>0</v>
      </c>
      <c r="H62" s="81">
        <f t="shared" si="3"/>
        <v>0</v>
      </c>
      <c r="I62" s="81">
        <f t="shared" si="3"/>
        <v>0</v>
      </c>
      <c r="J62" s="81">
        <f t="shared" si="3"/>
        <v>0</v>
      </c>
      <c r="K62" s="81">
        <f t="shared" si="3"/>
        <v>0</v>
      </c>
      <c r="L62" s="80">
        <f t="shared" si="3"/>
        <v>0</v>
      </c>
    </row>
    <row r="63" spans="1:12" x14ac:dyDescent="0.25">
      <c r="A63" s="10"/>
      <c r="B63" s="10"/>
      <c r="C63" s="10"/>
      <c r="D63" s="11"/>
      <c r="E63" s="11"/>
      <c r="F63" s="11"/>
      <c r="G63" s="11"/>
      <c r="H63" s="11"/>
      <c r="I63" s="11"/>
      <c r="J63" s="11"/>
      <c r="K63" s="11"/>
      <c r="L63" s="11"/>
    </row>
    <row r="64" spans="1:12" x14ac:dyDescent="0.25">
      <c r="A64" s="6"/>
    </row>
    <row r="65" spans="1:1" x14ac:dyDescent="0.25">
      <c r="A65" s="6"/>
    </row>
    <row r="66" spans="1:1" x14ac:dyDescent="0.25">
      <c r="A66" t="s">
        <v>15</v>
      </c>
    </row>
    <row r="67" spans="1:1" x14ac:dyDescent="0.25">
      <c r="A67" t="s">
        <v>16</v>
      </c>
    </row>
    <row r="68" spans="1:1" x14ac:dyDescent="0.25">
      <c r="A68" t="s">
        <v>17</v>
      </c>
    </row>
  </sheetData>
  <sheetProtection formatCells="0" formatColumns="0" formatRows="0" insertRows="0"/>
  <mergeCells count="26">
    <mergeCell ref="G10:G11"/>
    <mergeCell ref="F7:L7"/>
    <mergeCell ref="B8:L8"/>
    <mergeCell ref="A9:A11"/>
    <mergeCell ref="B9:B11"/>
    <mergeCell ref="C9:C11"/>
    <mergeCell ref="D9:D11"/>
    <mergeCell ref="E9:G9"/>
    <mergeCell ref="H9:H11"/>
    <mergeCell ref="I9:I11"/>
    <mergeCell ref="J9:J11"/>
    <mergeCell ref="K9:K11"/>
    <mergeCell ref="L9:L11"/>
    <mergeCell ref="E10:E11"/>
    <mergeCell ref="F10:F11"/>
    <mergeCell ref="D7:E7"/>
    <mergeCell ref="A4:L4"/>
    <mergeCell ref="A5:H5"/>
    <mergeCell ref="A6:C6"/>
    <mergeCell ref="A7:C7"/>
    <mergeCell ref="K6:L6"/>
    <mergeCell ref="I5:J5"/>
    <mergeCell ref="K5:L5"/>
    <mergeCell ref="D6:E6"/>
    <mergeCell ref="F6:H6"/>
    <mergeCell ref="I6:J6"/>
  </mergeCells>
  <pageMargins left="0.7" right="0.7" top="0.75" bottom="0.75" header="0.3" footer="0.3"/>
  <pageSetup paperSize="9" orientation="portrait" r:id="rId1"/>
  <ignoredErrors>
    <ignoredError sqref="D62:L62 G12:G26 G60:G61 G48 G57:G59 G27:G47 G49:G56 L12:L24 L26:L6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A1:O66"/>
  <sheetViews>
    <sheetView showGridLines="0" topLeftCell="A3" zoomScaleNormal="100" workbookViewId="0">
      <selection activeCell="J25" sqref="J25:J26"/>
    </sheetView>
  </sheetViews>
  <sheetFormatPr defaultRowHeight="15" x14ac:dyDescent="0.25"/>
  <cols>
    <col min="1" max="1" width="7.28515625" customWidth="1"/>
    <col min="2" max="2" width="33.7109375" customWidth="1"/>
    <col min="3" max="3" width="37.5703125" customWidth="1"/>
    <col min="4" max="4" width="12.7109375" customWidth="1"/>
    <col min="5" max="5" width="13" customWidth="1"/>
    <col min="6" max="6" width="12" customWidth="1"/>
    <col min="7" max="7" width="17.28515625" customWidth="1"/>
    <col min="8" max="9" width="13.5703125" customWidth="1"/>
    <col min="10" max="10" width="12.7109375" customWidth="1"/>
    <col min="11" max="11" width="15.5703125" customWidth="1"/>
    <col min="12" max="12" width="13.7109375" customWidth="1"/>
    <col min="13" max="13" width="11.140625" customWidth="1"/>
    <col min="14" max="14" width="10.140625" customWidth="1"/>
    <col min="15" max="15" width="17.1406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3"/>
    </row>
    <row r="2" spans="1:15" ht="18.75" x14ac:dyDescent="0.25">
      <c r="A2" s="139" t="s">
        <v>131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</row>
    <row r="3" spans="1:15" ht="17.25" x14ac:dyDescent="0.3">
      <c r="A3" s="140" t="s">
        <v>133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</row>
    <row r="4" spans="1:15" ht="21" customHeight="1" x14ac:dyDescent="0.25">
      <c r="A4" s="141" t="s">
        <v>0</v>
      </c>
      <c r="B4" s="14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3"/>
    </row>
    <row r="5" spans="1:15" ht="25.5" customHeight="1" x14ac:dyDescent="0.25">
      <c r="A5" s="154" t="s">
        <v>1</v>
      </c>
      <c r="B5" s="155"/>
      <c r="C5" s="156"/>
      <c r="D5" s="157"/>
      <c r="E5" s="157"/>
      <c r="F5" s="157"/>
      <c r="G5" s="157"/>
      <c r="H5" s="157"/>
      <c r="I5" s="157"/>
      <c r="J5" s="157"/>
      <c r="K5" s="158"/>
      <c r="L5" s="141" t="s">
        <v>20</v>
      </c>
      <c r="M5" s="142"/>
      <c r="N5" s="143" t="s">
        <v>95</v>
      </c>
      <c r="O5" s="144"/>
    </row>
    <row r="6" spans="1:15" ht="24" customHeight="1" x14ac:dyDescent="0.25">
      <c r="A6" s="143" t="s">
        <v>99</v>
      </c>
      <c r="B6" s="144"/>
      <c r="C6" s="126"/>
      <c r="D6" s="145" t="s">
        <v>2</v>
      </c>
      <c r="E6" s="146"/>
      <c r="F6" s="147"/>
      <c r="G6" s="148"/>
      <c r="H6" s="148"/>
      <c r="I6" s="148"/>
      <c r="J6" s="148"/>
      <c r="K6" s="149"/>
      <c r="L6" s="150"/>
      <c r="M6" s="151"/>
      <c r="N6" s="150"/>
      <c r="O6" s="151"/>
    </row>
    <row r="7" spans="1:15" ht="18.75" customHeight="1" x14ac:dyDescent="0.25">
      <c r="A7" s="143" t="s">
        <v>132</v>
      </c>
      <c r="B7" s="177"/>
      <c r="C7" s="144"/>
      <c r="D7" s="127"/>
      <c r="E7" s="127"/>
      <c r="F7" s="159"/>
      <c r="G7" s="160"/>
      <c r="H7" s="160"/>
      <c r="I7" s="160"/>
      <c r="J7" s="160"/>
      <c r="K7" s="160"/>
      <c r="L7" s="160"/>
      <c r="M7" s="160"/>
      <c r="N7" s="160"/>
      <c r="O7" s="161"/>
    </row>
    <row r="8" spans="1:15" ht="62.25" customHeight="1" x14ac:dyDescent="0.25">
      <c r="A8" s="164" t="s">
        <v>130</v>
      </c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6"/>
    </row>
    <row r="9" spans="1:15" ht="15" customHeight="1" x14ac:dyDescent="0.25">
      <c r="A9" s="167" t="s">
        <v>4</v>
      </c>
      <c r="B9" s="170" t="s">
        <v>5</v>
      </c>
      <c r="C9" s="167" t="s">
        <v>85</v>
      </c>
      <c r="D9" s="167" t="s">
        <v>7</v>
      </c>
      <c r="E9" s="173" t="s">
        <v>21</v>
      </c>
      <c r="F9" s="174"/>
      <c r="G9" s="175"/>
      <c r="H9" s="167" t="s">
        <v>96</v>
      </c>
      <c r="I9" s="167" t="s">
        <v>10</v>
      </c>
      <c r="J9" s="167" t="s">
        <v>11</v>
      </c>
      <c r="K9" s="167" t="s">
        <v>12</v>
      </c>
      <c r="L9" s="136" t="s">
        <v>72</v>
      </c>
      <c r="M9" s="136" t="s">
        <v>73</v>
      </c>
      <c r="N9" s="136" t="s">
        <v>74</v>
      </c>
      <c r="O9" s="162" t="s">
        <v>67</v>
      </c>
    </row>
    <row r="10" spans="1:15" ht="15" customHeight="1" x14ac:dyDescent="0.25">
      <c r="A10" s="168"/>
      <c r="B10" s="171"/>
      <c r="C10" s="168"/>
      <c r="D10" s="168"/>
      <c r="E10" s="167" t="s">
        <v>92</v>
      </c>
      <c r="F10" s="167" t="s">
        <v>13</v>
      </c>
      <c r="G10" s="162" t="s">
        <v>93</v>
      </c>
      <c r="H10" s="168"/>
      <c r="I10" s="168"/>
      <c r="J10" s="168"/>
      <c r="K10" s="168"/>
      <c r="L10" s="137"/>
      <c r="M10" s="137"/>
      <c r="N10" s="137"/>
      <c r="O10" s="176"/>
    </row>
    <row r="11" spans="1:15" x14ac:dyDescent="0.25">
      <c r="A11" s="169"/>
      <c r="B11" s="172"/>
      <c r="C11" s="169"/>
      <c r="D11" s="169"/>
      <c r="E11" s="169"/>
      <c r="F11" s="169"/>
      <c r="G11" s="163"/>
      <c r="H11" s="169"/>
      <c r="I11" s="169"/>
      <c r="J11" s="169"/>
      <c r="K11" s="169"/>
      <c r="L11" s="138"/>
      <c r="M11" s="138"/>
      <c r="N11" s="138"/>
      <c r="O11" s="163"/>
    </row>
    <row r="12" spans="1:15" x14ac:dyDescent="0.25">
      <c r="A12" s="19">
        <v>1</v>
      </c>
      <c r="B12" s="121"/>
      <c r="C12" s="123"/>
      <c r="D12" s="124"/>
      <c r="E12" s="125"/>
      <c r="F12" s="125"/>
      <c r="G12" s="12">
        <f t="shared" ref="G12:G61" si="0">E12+F12</f>
        <v>0</v>
      </c>
      <c r="H12" s="12"/>
      <c r="I12" s="12"/>
      <c r="J12" s="12"/>
      <c r="K12" s="12"/>
      <c r="L12" s="12"/>
      <c r="M12" s="12"/>
      <c r="N12" s="12"/>
      <c r="O12" s="134">
        <f t="shared" ref="O12:O61" si="1">SUM(G12:N12)</f>
        <v>0</v>
      </c>
    </row>
    <row r="13" spans="1:15" x14ac:dyDescent="0.25">
      <c r="A13" s="19">
        <v>2</v>
      </c>
      <c r="B13" s="121"/>
      <c r="C13" s="123"/>
      <c r="D13" s="124"/>
      <c r="E13" s="125"/>
      <c r="F13" s="125"/>
      <c r="G13" s="12">
        <f t="shared" si="0"/>
        <v>0</v>
      </c>
      <c r="H13" s="12"/>
      <c r="I13" s="12"/>
      <c r="J13" s="12"/>
      <c r="K13" s="12"/>
      <c r="L13" s="12"/>
      <c r="M13" s="12"/>
      <c r="N13" s="12"/>
      <c r="O13" s="134">
        <f t="shared" si="1"/>
        <v>0</v>
      </c>
    </row>
    <row r="14" spans="1:15" x14ac:dyDescent="0.25">
      <c r="A14" s="19">
        <v>3</v>
      </c>
      <c r="B14" s="121"/>
      <c r="C14" s="123"/>
      <c r="D14" s="124"/>
      <c r="E14" s="12"/>
      <c r="F14" s="12"/>
      <c r="G14" s="12">
        <f t="shared" si="0"/>
        <v>0</v>
      </c>
      <c r="H14" s="12"/>
      <c r="I14" s="12"/>
      <c r="J14" s="12"/>
      <c r="K14" s="12"/>
      <c r="L14" s="12"/>
      <c r="M14" s="12"/>
      <c r="N14" s="12"/>
      <c r="O14" s="134">
        <f t="shared" si="1"/>
        <v>0</v>
      </c>
    </row>
    <row r="15" spans="1:15" x14ac:dyDescent="0.25">
      <c r="A15" s="19">
        <v>4</v>
      </c>
      <c r="B15" s="121"/>
      <c r="C15" s="123"/>
      <c r="D15" s="124"/>
      <c r="E15" s="12"/>
      <c r="F15" s="12"/>
      <c r="G15" s="12">
        <f t="shared" si="0"/>
        <v>0</v>
      </c>
      <c r="H15" s="12"/>
      <c r="I15" s="12"/>
      <c r="J15" s="12"/>
      <c r="K15" s="12"/>
      <c r="L15" s="12"/>
      <c r="M15" s="12"/>
      <c r="N15" s="12"/>
      <c r="O15" s="134">
        <f t="shared" si="1"/>
        <v>0</v>
      </c>
    </row>
    <row r="16" spans="1:15" x14ac:dyDescent="0.25">
      <c r="A16" s="19">
        <v>5</v>
      </c>
      <c r="B16" s="121"/>
      <c r="C16" s="123"/>
      <c r="D16" s="124"/>
      <c r="E16" s="12"/>
      <c r="F16" s="12"/>
      <c r="G16" s="12">
        <f t="shared" si="0"/>
        <v>0</v>
      </c>
      <c r="H16" s="12"/>
      <c r="I16" s="12"/>
      <c r="J16" s="12"/>
      <c r="K16" s="12"/>
      <c r="L16" s="12"/>
      <c r="M16" s="12"/>
      <c r="N16" s="12"/>
      <c r="O16" s="134">
        <f t="shared" si="1"/>
        <v>0</v>
      </c>
    </row>
    <row r="17" spans="1:15" x14ac:dyDescent="0.25">
      <c r="A17" s="19">
        <v>6</v>
      </c>
      <c r="B17" s="121"/>
      <c r="C17" s="79"/>
      <c r="D17" s="12"/>
      <c r="E17" s="12"/>
      <c r="F17" s="12"/>
      <c r="G17" s="12">
        <f t="shared" si="0"/>
        <v>0</v>
      </c>
      <c r="H17" s="12"/>
      <c r="I17" s="12"/>
      <c r="J17" s="12"/>
      <c r="K17" s="12"/>
      <c r="L17" s="12"/>
      <c r="M17" s="12"/>
      <c r="N17" s="12"/>
      <c r="O17" s="134">
        <f t="shared" si="1"/>
        <v>0</v>
      </c>
    </row>
    <row r="18" spans="1:15" x14ac:dyDescent="0.25">
      <c r="A18" s="19">
        <v>7</v>
      </c>
      <c r="B18" s="121"/>
      <c r="C18" s="79"/>
      <c r="D18" s="12"/>
      <c r="E18" s="12"/>
      <c r="F18" s="12"/>
      <c r="G18" s="12">
        <f t="shared" si="0"/>
        <v>0</v>
      </c>
      <c r="H18" s="12"/>
      <c r="I18" s="12"/>
      <c r="J18" s="12"/>
      <c r="K18" s="12"/>
      <c r="L18" s="12"/>
      <c r="M18" s="12"/>
      <c r="N18" s="12"/>
      <c r="O18" s="134">
        <f t="shared" si="1"/>
        <v>0</v>
      </c>
    </row>
    <row r="19" spans="1:15" x14ac:dyDescent="0.25">
      <c r="A19" s="19">
        <v>8</v>
      </c>
      <c r="B19" s="121"/>
      <c r="C19" s="79"/>
      <c r="D19" s="12"/>
      <c r="E19" s="12"/>
      <c r="F19" s="12"/>
      <c r="G19" s="12">
        <f>E19+F19</f>
        <v>0</v>
      </c>
      <c r="H19" s="12"/>
      <c r="I19" s="12"/>
      <c r="J19" s="12"/>
      <c r="K19" s="12"/>
      <c r="L19" s="12"/>
      <c r="M19" s="12"/>
      <c r="N19" s="12"/>
      <c r="O19" s="134">
        <f t="shared" si="1"/>
        <v>0</v>
      </c>
    </row>
    <row r="20" spans="1:15" x14ac:dyDescent="0.25">
      <c r="A20" s="19">
        <v>9</v>
      </c>
      <c r="B20" s="121"/>
      <c r="C20" s="79"/>
      <c r="D20" s="12"/>
      <c r="E20" s="12"/>
      <c r="F20" s="12"/>
      <c r="G20" s="12">
        <f t="shared" si="0"/>
        <v>0</v>
      </c>
      <c r="H20" s="12"/>
      <c r="I20" s="12"/>
      <c r="J20" s="12"/>
      <c r="K20" s="12"/>
      <c r="L20" s="12"/>
      <c r="M20" s="12"/>
      <c r="N20" s="12"/>
      <c r="O20" s="134">
        <f t="shared" si="1"/>
        <v>0</v>
      </c>
    </row>
    <row r="21" spans="1:15" x14ac:dyDescent="0.25">
      <c r="A21" s="19">
        <v>10</v>
      </c>
      <c r="B21" s="121"/>
      <c r="C21" s="79"/>
      <c r="D21" s="12"/>
      <c r="E21" s="12"/>
      <c r="F21" s="12"/>
      <c r="G21" s="12">
        <f t="shared" si="0"/>
        <v>0</v>
      </c>
      <c r="H21" s="12"/>
      <c r="I21" s="12"/>
      <c r="J21" s="12"/>
      <c r="K21" s="12"/>
      <c r="L21" s="12"/>
      <c r="M21" s="12"/>
      <c r="N21" s="12"/>
      <c r="O21" s="134">
        <f t="shared" si="1"/>
        <v>0</v>
      </c>
    </row>
    <row r="22" spans="1:15" x14ac:dyDescent="0.25">
      <c r="A22" s="19">
        <v>11</v>
      </c>
      <c r="B22" s="121"/>
      <c r="C22" s="79"/>
      <c r="D22" s="12"/>
      <c r="E22" s="12"/>
      <c r="F22" s="12"/>
      <c r="G22" s="12">
        <f t="shared" si="0"/>
        <v>0</v>
      </c>
      <c r="H22" s="12"/>
      <c r="I22" s="12"/>
      <c r="J22" s="12"/>
      <c r="K22" s="12"/>
      <c r="L22" s="12"/>
      <c r="M22" s="12"/>
      <c r="N22" s="12"/>
      <c r="O22" s="134">
        <f t="shared" si="1"/>
        <v>0</v>
      </c>
    </row>
    <row r="23" spans="1:15" x14ac:dyDescent="0.25">
      <c r="A23" s="19">
        <v>12</v>
      </c>
      <c r="B23" s="121"/>
      <c r="C23" s="79"/>
      <c r="D23" s="12"/>
      <c r="E23" s="12"/>
      <c r="F23" s="12"/>
      <c r="G23" s="12">
        <f t="shared" si="0"/>
        <v>0</v>
      </c>
      <c r="H23" s="12"/>
      <c r="I23" s="12"/>
      <c r="J23" s="12"/>
      <c r="K23" s="12"/>
      <c r="L23" s="12"/>
      <c r="M23" s="12"/>
      <c r="N23" s="12"/>
      <c r="O23" s="134">
        <f t="shared" si="1"/>
        <v>0</v>
      </c>
    </row>
    <row r="24" spans="1:15" x14ac:dyDescent="0.25">
      <c r="A24" s="19">
        <v>13</v>
      </c>
      <c r="B24" s="121"/>
      <c r="C24" s="79"/>
      <c r="D24" s="12"/>
      <c r="E24" s="12"/>
      <c r="F24" s="12"/>
      <c r="G24" s="12">
        <f>E24+F24</f>
        <v>0</v>
      </c>
      <c r="H24" s="12"/>
      <c r="I24" s="12"/>
      <c r="J24" s="12"/>
      <c r="K24" s="12"/>
      <c r="L24" s="12"/>
      <c r="M24" s="12"/>
      <c r="N24" s="12"/>
      <c r="O24" s="134">
        <f t="shared" si="1"/>
        <v>0</v>
      </c>
    </row>
    <row r="25" spans="1:15" x14ac:dyDescent="0.25">
      <c r="A25" s="19">
        <v>14</v>
      </c>
      <c r="B25" s="121"/>
      <c r="C25" s="79"/>
      <c r="D25" s="12"/>
      <c r="E25" s="12"/>
      <c r="F25" s="12"/>
      <c r="G25" s="12">
        <f t="shared" si="0"/>
        <v>0</v>
      </c>
      <c r="H25" s="12"/>
      <c r="I25" s="12"/>
      <c r="J25" s="12"/>
      <c r="K25" s="12"/>
      <c r="L25" s="12"/>
      <c r="M25" s="12"/>
      <c r="N25" s="12"/>
      <c r="O25" s="134">
        <f t="shared" si="1"/>
        <v>0</v>
      </c>
    </row>
    <row r="26" spans="1:15" x14ac:dyDescent="0.25">
      <c r="A26" s="19">
        <v>15</v>
      </c>
      <c r="B26" s="121"/>
      <c r="C26" s="79"/>
      <c r="D26" s="12"/>
      <c r="E26" s="12"/>
      <c r="F26" s="12"/>
      <c r="G26" s="12">
        <f t="shared" si="0"/>
        <v>0</v>
      </c>
      <c r="H26" s="12"/>
      <c r="I26" s="12"/>
      <c r="J26" s="12"/>
      <c r="K26" s="12"/>
      <c r="L26" s="12"/>
      <c r="M26" s="12"/>
      <c r="N26" s="12"/>
      <c r="O26" s="134">
        <f t="shared" si="1"/>
        <v>0</v>
      </c>
    </row>
    <row r="27" spans="1:15" x14ac:dyDescent="0.25">
      <c r="A27" s="19">
        <v>16</v>
      </c>
      <c r="B27" s="121"/>
      <c r="C27" s="79"/>
      <c r="D27" s="12"/>
      <c r="E27" s="12"/>
      <c r="F27" s="12"/>
      <c r="G27" s="12">
        <f t="shared" si="0"/>
        <v>0</v>
      </c>
      <c r="H27" s="12"/>
      <c r="I27" s="12"/>
      <c r="J27" s="12"/>
      <c r="K27" s="12"/>
      <c r="L27" s="12"/>
      <c r="M27" s="12"/>
      <c r="N27" s="12"/>
      <c r="O27" s="134">
        <f t="shared" si="1"/>
        <v>0</v>
      </c>
    </row>
    <row r="28" spans="1:15" x14ac:dyDescent="0.25">
      <c r="A28" s="19">
        <v>17</v>
      </c>
      <c r="B28" s="121"/>
      <c r="C28" s="79"/>
      <c r="D28" s="12"/>
      <c r="E28" s="12"/>
      <c r="F28" s="12"/>
      <c r="G28" s="12">
        <f t="shared" si="0"/>
        <v>0</v>
      </c>
      <c r="H28" s="12"/>
      <c r="I28" s="12"/>
      <c r="J28" s="12"/>
      <c r="K28" s="12"/>
      <c r="L28" s="12"/>
      <c r="M28" s="12"/>
      <c r="N28" s="12"/>
      <c r="O28" s="134">
        <f t="shared" si="1"/>
        <v>0</v>
      </c>
    </row>
    <row r="29" spans="1:15" x14ac:dyDescent="0.25">
      <c r="A29" s="19">
        <v>18</v>
      </c>
      <c r="B29" s="121"/>
      <c r="C29" s="79"/>
      <c r="D29" s="12"/>
      <c r="E29" s="12"/>
      <c r="F29" s="12"/>
      <c r="G29" s="12">
        <f t="shared" si="0"/>
        <v>0</v>
      </c>
      <c r="H29" s="12"/>
      <c r="I29" s="12"/>
      <c r="J29" s="12"/>
      <c r="K29" s="12"/>
      <c r="L29" s="12"/>
      <c r="M29" s="12"/>
      <c r="N29" s="12"/>
      <c r="O29" s="134">
        <f t="shared" si="1"/>
        <v>0</v>
      </c>
    </row>
    <row r="30" spans="1:15" x14ac:dyDescent="0.25">
      <c r="A30" s="19">
        <v>19</v>
      </c>
      <c r="B30" s="121"/>
      <c r="C30" s="79"/>
      <c r="D30" s="12"/>
      <c r="E30" s="12"/>
      <c r="F30" s="12"/>
      <c r="G30" s="12">
        <f t="shared" si="0"/>
        <v>0</v>
      </c>
      <c r="H30" s="12"/>
      <c r="I30" s="12"/>
      <c r="J30" s="12"/>
      <c r="K30" s="12"/>
      <c r="L30" s="12"/>
      <c r="M30" s="12"/>
      <c r="N30" s="12"/>
      <c r="O30" s="134">
        <f t="shared" si="1"/>
        <v>0</v>
      </c>
    </row>
    <row r="31" spans="1:15" x14ac:dyDescent="0.25">
      <c r="A31" s="19">
        <v>20</v>
      </c>
      <c r="B31" s="121"/>
      <c r="C31" s="79"/>
      <c r="D31" s="12"/>
      <c r="E31" s="12"/>
      <c r="F31" s="12"/>
      <c r="G31" s="12">
        <f t="shared" si="0"/>
        <v>0</v>
      </c>
      <c r="H31" s="12"/>
      <c r="I31" s="12"/>
      <c r="J31" s="12"/>
      <c r="K31" s="12"/>
      <c r="L31" s="12"/>
      <c r="M31" s="12"/>
      <c r="N31" s="12"/>
      <c r="O31" s="134">
        <f t="shared" si="1"/>
        <v>0</v>
      </c>
    </row>
    <row r="32" spans="1:15" x14ac:dyDescent="0.25">
      <c r="A32" s="19">
        <v>21</v>
      </c>
      <c r="B32" s="121"/>
      <c r="C32" s="79"/>
      <c r="D32" s="12"/>
      <c r="E32" s="12"/>
      <c r="F32" s="12"/>
      <c r="G32" s="12">
        <f t="shared" si="0"/>
        <v>0</v>
      </c>
      <c r="H32" s="12"/>
      <c r="I32" s="12"/>
      <c r="J32" s="12"/>
      <c r="K32" s="12"/>
      <c r="L32" s="12"/>
      <c r="M32" s="12"/>
      <c r="N32" s="12"/>
      <c r="O32" s="134">
        <f t="shared" si="1"/>
        <v>0</v>
      </c>
    </row>
    <row r="33" spans="1:15" x14ac:dyDescent="0.25">
      <c r="A33" s="19">
        <v>22</v>
      </c>
      <c r="B33" s="121"/>
      <c r="C33" s="79"/>
      <c r="D33" s="12"/>
      <c r="E33" s="12"/>
      <c r="F33" s="12"/>
      <c r="G33" s="12">
        <f t="shared" si="0"/>
        <v>0</v>
      </c>
      <c r="H33" s="12"/>
      <c r="I33" s="12"/>
      <c r="J33" s="12"/>
      <c r="K33" s="12"/>
      <c r="L33" s="12"/>
      <c r="M33" s="12"/>
      <c r="N33" s="12"/>
      <c r="O33" s="134">
        <f t="shared" si="1"/>
        <v>0</v>
      </c>
    </row>
    <row r="34" spans="1:15" x14ac:dyDescent="0.25">
      <c r="A34" s="19">
        <v>23</v>
      </c>
      <c r="B34" s="121"/>
      <c r="C34" s="79"/>
      <c r="D34" s="12"/>
      <c r="E34" s="12"/>
      <c r="F34" s="12"/>
      <c r="G34" s="12">
        <f t="shared" si="0"/>
        <v>0</v>
      </c>
      <c r="H34" s="12"/>
      <c r="I34" s="12"/>
      <c r="J34" s="12"/>
      <c r="K34" s="12"/>
      <c r="L34" s="12"/>
      <c r="M34" s="12"/>
      <c r="N34" s="12"/>
      <c r="O34" s="134">
        <f t="shared" si="1"/>
        <v>0</v>
      </c>
    </row>
    <row r="35" spans="1:15" x14ac:dyDescent="0.25">
      <c r="A35" s="19">
        <v>24</v>
      </c>
      <c r="B35" s="121"/>
      <c r="C35" s="79"/>
      <c r="D35" s="12"/>
      <c r="E35" s="12"/>
      <c r="F35" s="12"/>
      <c r="G35" s="12">
        <f t="shared" si="0"/>
        <v>0</v>
      </c>
      <c r="H35" s="12"/>
      <c r="I35" s="12"/>
      <c r="J35" s="12"/>
      <c r="K35" s="12"/>
      <c r="L35" s="12"/>
      <c r="M35" s="12"/>
      <c r="N35" s="12"/>
      <c r="O35" s="134">
        <f t="shared" si="1"/>
        <v>0</v>
      </c>
    </row>
    <row r="36" spans="1:15" x14ac:dyDescent="0.25">
      <c r="A36" s="19">
        <v>25</v>
      </c>
      <c r="B36" s="121"/>
      <c r="C36" s="79"/>
      <c r="D36" s="12"/>
      <c r="E36" s="12"/>
      <c r="F36" s="12"/>
      <c r="G36" s="12">
        <f t="shared" si="0"/>
        <v>0</v>
      </c>
      <c r="H36" s="12"/>
      <c r="I36" s="12"/>
      <c r="J36" s="12"/>
      <c r="K36" s="12"/>
      <c r="L36" s="12"/>
      <c r="M36" s="12"/>
      <c r="N36" s="12"/>
      <c r="O36" s="134">
        <f t="shared" si="1"/>
        <v>0</v>
      </c>
    </row>
    <row r="37" spans="1:15" x14ac:dyDescent="0.25">
      <c r="A37" s="19">
        <v>26</v>
      </c>
      <c r="B37" s="121"/>
      <c r="C37" s="79"/>
      <c r="D37" s="12"/>
      <c r="E37" s="12"/>
      <c r="F37" s="12"/>
      <c r="G37" s="12">
        <f t="shared" si="0"/>
        <v>0</v>
      </c>
      <c r="H37" s="12"/>
      <c r="I37" s="12"/>
      <c r="J37" s="12"/>
      <c r="K37" s="12"/>
      <c r="L37" s="12"/>
      <c r="M37" s="12"/>
      <c r="N37" s="12"/>
      <c r="O37" s="134">
        <f t="shared" si="1"/>
        <v>0</v>
      </c>
    </row>
    <row r="38" spans="1:15" x14ac:dyDescent="0.25">
      <c r="A38" s="19">
        <v>27</v>
      </c>
      <c r="B38" s="121"/>
      <c r="C38" s="79"/>
      <c r="D38" s="12"/>
      <c r="E38" s="12"/>
      <c r="F38" s="12"/>
      <c r="G38" s="12">
        <f t="shared" si="0"/>
        <v>0</v>
      </c>
      <c r="H38" s="12"/>
      <c r="I38" s="12"/>
      <c r="J38" s="12"/>
      <c r="K38" s="12"/>
      <c r="L38" s="12"/>
      <c r="M38" s="12"/>
      <c r="N38" s="12"/>
      <c r="O38" s="134">
        <f t="shared" si="1"/>
        <v>0</v>
      </c>
    </row>
    <row r="39" spans="1:15" x14ac:dyDescent="0.25">
      <c r="A39" s="19">
        <v>28</v>
      </c>
      <c r="B39" s="121"/>
      <c r="C39" s="79"/>
      <c r="D39" s="12"/>
      <c r="E39" s="12"/>
      <c r="F39" s="12"/>
      <c r="G39" s="12">
        <f t="shared" si="0"/>
        <v>0</v>
      </c>
      <c r="H39" s="12"/>
      <c r="I39" s="12"/>
      <c r="J39" s="12"/>
      <c r="K39" s="12"/>
      <c r="L39" s="12"/>
      <c r="M39" s="12"/>
      <c r="N39" s="12"/>
      <c r="O39" s="134">
        <f t="shared" si="1"/>
        <v>0</v>
      </c>
    </row>
    <row r="40" spans="1:15" x14ac:dyDescent="0.25">
      <c r="A40" s="19">
        <v>29</v>
      </c>
      <c r="B40" s="121"/>
      <c r="C40" s="79"/>
      <c r="D40" s="12"/>
      <c r="E40" s="12"/>
      <c r="F40" s="12"/>
      <c r="G40" s="12">
        <f t="shared" si="0"/>
        <v>0</v>
      </c>
      <c r="H40" s="12"/>
      <c r="I40" s="12"/>
      <c r="J40" s="12"/>
      <c r="K40" s="12"/>
      <c r="L40" s="12"/>
      <c r="M40" s="12"/>
      <c r="N40" s="12"/>
      <c r="O40" s="134">
        <f t="shared" si="1"/>
        <v>0</v>
      </c>
    </row>
    <row r="41" spans="1:15" x14ac:dyDescent="0.25">
      <c r="A41" s="19">
        <v>30</v>
      </c>
      <c r="B41" s="121"/>
      <c r="C41" s="79"/>
      <c r="D41" s="12"/>
      <c r="E41" s="12"/>
      <c r="F41" s="12"/>
      <c r="G41" s="12">
        <f t="shared" si="0"/>
        <v>0</v>
      </c>
      <c r="H41" s="12"/>
      <c r="I41" s="12"/>
      <c r="J41" s="12"/>
      <c r="K41" s="12"/>
      <c r="L41" s="12"/>
      <c r="M41" s="12"/>
      <c r="N41" s="12"/>
      <c r="O41" s="134">
        <f t="shared" si="1"/>
        <v>0</v>
      </c>
    </row>
    <row r="42" spans="1:15" x14ac:dyDescent="0.25">
      <c r="A42" s="19">
        <v>31</v>
      </c>
      <c r="B42" s="121"/>
      <c r="C42" s="79"/>
      <c r="D42" s="12"/>
      <c r="E42" s="12"/>
      <c r="F42" s="12"/>
      <c r="G42" s="12">
        <f t="shared" si="0"/>
        <v>0</v>
      </c>
      <c r="H42" s="12"/>
      <c r="I42" s="12"/>
      <c r="J42" s="12"/>
      <c r="K42" s="12"/>
      <c r="L42" s="12"/>
      <c r="M42" s="12"/>
      <c r="N42" s="12"/>
      <c r="O42" s="134">
        <f t="shared" si="1"/>
        <v>0</v>
      </c>
    </row>
    <row r="43" spans="1:15" x14ac:dyDescent="0.25">
      <c r="A43" s="19">
        <v>32</v>
      </c>
      <c r="B43" s="121"/>
      <c r="C43" s="79"/>
      <c r="D43" s="12"/>
      <c r="E43" s="12"/>
      <c r="F43" s="12"/>
      <c r="G43" s="12">
        <f t="shared" si="0"/>
        <v>0</v>
      </c>
      <c r="H43" s="12"/>
      <c r="I43" s="12"/>
      <c r="J43" s="12"/>
      <c r="K43" s="12"/>
      <c r="L43" s="12"/>
      <c r="M43" s="12"/>
      <c r="N43" s="12"/>
      <c r="O43" s="134">
        <f t="shared" si="1"/>
        <v>0</v>
      </c>
    </row>
    <row r="44" spans="1:15" x14ac:dyDescent="0.25">
      <c r="A44" s="19">
        <v>33</v>
      </c>
      <c r="B44" s="121"/>
      <c r="C44" s="79"/>
      <c r="D44" s="12"/>
      <c r="E44" s="12"/>
      <c r="F44" s="12"/>
      <c r="G44" s="12">
        <f t="shared" si="0"/>
        <v>0</v>
      </c>
      <c r="H44" s="12"/>
      <c r="I44" s="12"/>
      <c r="J44" s="12"/>
      <c r="K44" s="12"/>
      <c r="L44" s="12"/>
      <c r="M44" s="12"/>
      <c r="N44" s="12"/>
      <c r="O44" s="134">
        <f t="shared" si="1"/>
        <v>0</v>
      </c>
    </row>
    <row r="45" spans="1:15" x14ac:dyDescent="0.25">
      <c r="A45" s="19">
        <v>34</v>
      </c>
      <c r="B45" s="121"/>
      <c r="C45" s="79"/>
      <c r="D45" s="12"/>
      <c r="E45" s="12"/>
      <c r="F45" s="12"/>
      <c r="G45" s="12">
        <f t="shared" si="0"/>
        <v>0</v>
      </c>
      <c r="H45" s="12"/>
      <c r="I45" s="12"/>
      <c r="J45" s="12"/>
      <c r="K45" s="12"/>
      <c r="L45" s="12"/>
      <c r="M45" s="12"/>
      <c r="N45" s="12"/>
      <c r="O45" s="134">
        <f t="shared" si="1"/>
        <v>0</v>
      </c>
    </row>
    <row r="46" spans="1:15" x14ac:dyDescent="0.25">
      <c r="A46" s="19">
        <v>35</v>
      </c>
      <c r="B46" s="121"/>
      <c r="C46" s="79"/>
      <c r="D46" s="12"/>
      <c r="E46" s="12"/>
      <c r="F46" s="12"/>
      <c r="G46" s="12">
        <f t="shared" si="0"/>
        <v>0</v>
      </c>
      <c r="H46" s="12"/>
      <c r="I46" s="12"/>
      <c r="J46" s="12"/>
      <c r="K46" s="12"/>
      <c r="L46" s="12"/>
      <c r="M46" s="12"/>
      <c r="N46" s="12"/>
      <c r="O46" s="134">
        <f t="shared" si="1"/>
        <v>0</v>
      </c>
    </row>
    <row r="47" spans="1:15" x14ac:dyDescent="0.25">
      <c r="A47" s="19">
        <v>36</v>
      </c>
      <c r="B47" s="121"/>
      <c r="C47" s="79"/>
      <c r="D47" s="12"/>
      <c r="E47" s="12"/>
      <c r="F47" s="12"/>
      <c r="G47" s="12">
        <f t="shared" si="0"/>
        <v>0</v>
      </c>
      <c r="H47" s="12"/>
      <c r="I47" s="12"/>
      <c r="J47" s="12"/>
      <c r="K47" s="12"/>
      <c r="L47" s="12"/>
      <c r="M47" s="12"/>
      <c r="N47" s="12"/>
      <c r="O47" s="134">
        <f t="shared" si="1"/>
        <v>0</v>
      </c>
    </row>
    <row r="48" spans="1:15" x14ac:dyDescent="0.25">
      <c r="A48" s="19">
        <v>37</v>
      </c>
      <c r="B48" s="121"/>
      <c r="C48" s="79"/>
      <c r="D48" s="12"/>
      <c r="E48" s="12"/>
      <c r="F48" s="12"/>
      <c r="G48" s="12">
        <f t="shared" si="0"/>
        <v>0</v>
      </c>
      <c r="H48" s="12"/>
      <c r="I48" s="12"/>
      <c r="J48" s="12"/>
      <c r="K48" s="12"/>
      <c r="L48" s="12"/>
      <c r="M48" s="12"/>
      <c r="N48" s="12"/>
      <c r="O48" s="134">
        <f t="shared" si="1"/>
        <v>0</v>
      </c>
    </row>
    <row r="49" spans="1:15" x14ac:dyDescent="0.25">
      <c r="A49" s="19">
        <v>38</v>
      </c>
      <c r="B49" s="121"/>
      <c r="C49" s="79"/>
      <c r="D49" s="12"/>
      <c r="E49" s="12"/>
      <c r="F49" s="12"/>
      <c r="G49" s="12">
        <f t="shared" si="0"/>
        <v>0</v>
      </c>
      <c r="H49" s="12"/>
      <c r="I49" s="12"/>
      <c r="J49" s="12"/>
      <c r="K49" s="12"/>
      <c r="L49" s="12"/>
      <c r="M49" s="12"/>
      <c r="N49" s="12"/>
      <c r="O49" s="134">
        <f t="shared" si="1"/>
        <v>0</v>
      </c>
    </row>
    <row r="50" spans="1:15" x14ac:dyDescent="0.25">
      <c r="A50" s="19">
        <v>39</v>
      </c>
      <c r="B50" s="121"/>
      <c r="C50" s="79"/>
      <c r="D50" s="12"/>
      <c r="E50" s="12"/>
      <c r="F50" s="12"/>
      <c r="G50" s="12">
        <f t="shared" si="0"/>
        <v>0</v>
      </c>
      <c r="H50" s="12"/>
      <c r="I50" s="12"/>
      <c r="J50" s="12"/>
      <c r="K50" s="12"/>
      <c r="L50" s="12"/>
      <c r="M50" s="12"/>
      <c r="N50" s="12"/>
      <c r="O50" s="134">
        <f t="shared" si="1"/>
        <v>0</v>
      </c>
    </row>
    <row r="51" spans="1:15" x14ac:dyDescent="0.25">
      <c r="A51" s="19">
        <v>40</v>
      </c>
      <c r="B51" s="121"/>
      <c r="C51" s="79"/>
      <c r="D51" s="12"/>
      <c r="E51" s="12"/>
      <c r="F51" s="12"/>
      <c r="G51" s="12">
        <f t="shared" si="0"/>
        <v>0</v>
      </c>
      <c r="H51" s="12"/>
      <c r="I51" s="12"/>
      <c r="J51" s="12"/>
      <c r="K51" s="12"/>
      <c r="L51" s="12"/>
      <c r="M51" s="12"/>
      <c r="N51" s="12"/>
      <c r="O51" s="134">
        <f t="shared" si="1"/>
        <v>0</v>
      </c>
    </row>
    <row r="52" spans="1:15" x14ac:dyDescent="0.25">
      <c r="A52" s="19">
        <v>41</v>
      </c>
      <c r="B52" s="121"/>
      <c r="C52" s="79"/>
      <c r="D52" s="12"/>
      <c r="E52" s="12"/>
      <c r="F52" s="12"/>
      <c r="G52" s="12">
        <f t="shared" si="0"/>
        <v>0</v>
      </c>
      <c r="H52" s="12"/>
      <c r="I52" s="12"/>
      <c r="J52" s="12"/>
      <c r="K52" s="12"/>
      <c r="L52" s="12"/>
      <c r="M52" s="12"/>
      <c r="N52" s="12"/>
      <c r="O52" s="134">
        <f t="shared" si="1"/>
        <v>0</v>
      </c>
    </row>
    <row r="53" spans="1:15" x14ac:dyDescent="0.25">
      <c r="A53" s="19">
        <v>42</v>
      </c>
      <c r="B53" s="121"/>
      <c r="C53" s="79"/>
      <c r="D53" s="12"/>
      <c r="E53" s="12"/>
      <c r="F53" s="12"/>
      <c r="G53" s="12">
        <f t="shared" si="0"/>
        <v>0</v>
      </c>
      <c r="H53" s="12"/>
      <c r="I53" s="12"/>
      <c r="J53" s="12"/>
      <c r="K53" s="12"/>
      <c r="L53" s="12"/>
      <c r="M53" s="12"/>
      <c r="N53" s="12"/>
      <c r="O53" s="134">
        <f t="shared" si="1"/>
        <v>0</v>
      </c>
    </row>
    <row r="54" spans="1:15" x14ac:dyDescent="0.25">
      <c r="A54" s="19">
        <v>43</v>
      </c>
      <c r="B54" s="121"/>
      <c r="C54" s="79"/>
      <c r="D54" s="12"/>
      <c r="E54" s="12"/>
      <c r="F54" s="12"/>
      <c r="G54" s="12">
        <f>E54+F54</f>
        <v>0</v>
      </c>
      <c r="H54" s="12"/>
      <c r="I54" s="12"/>
      <c r="J54" s="12"/>
      <c r="K54" s="12"/>
      <c r="L54" s="12"/>
      <c r="M54" s="12"/>
      <c r="N54" s="12"/>
      <c r="O54" s="134">
        <f t="shared" si="1"/>
        <v>0</v>
      </c>
    </row>
    <row r="55" spans="1:15" x14ac:dyDescent="0.25">
      <c r="A55" s="19">
        <v>44</v>
      </c>
      <c r="B55" s="121"/>
      <c r="C55" s="79"/>
      <c r="D55" s="12"/>
      <c r="E55" s="12"/>
      <c r="F55" s="12"/>
      <c r="G55" s="12">
        <f t="shared" si="0"/>
        <v>0</v>
      </c>
      <c r="H55" s="12"/>
      <c r="I55" s="12"/>
      <c r="J55" s="12"/>
      <c r="K55" s="12"/>
      <c r="L55" s="12"/>
      <c r="M55" s="12"/>
      <c r="N55" s="12"/>
      <c r="O55" s="134">
        <f t="shared" si="1"/>
        <v>0</v>
      </c>
    </row>
    <row r="56" spans="1:15" x14ac:dyDescent="0.25">
      <c r="A56" s="19">
        <v>45</v>
      </c>
      <c r="B56" s="121"/>
      <c r="C56" s="79"/>
      <c r="D56" s="12"/>
      <c r="E56" s="12"/>
      <c r="F56" s="12"/>
      <c r="G56" s="12">
        <f t="shared" si="0"/>
        <v>0</v>
      </c>
      <c r="H56" s="12"/>
      <c r="I56" s="12"/>
      <c r="J56" s="12"/>
      <c r="K56" s="12"/>
      <c r="L56" s="12"/>
      <c r="M56" s="12"/>
      <c r="N56" s="12"/>
      <c r="O56" s="134">
        <f t="shared" si="1"/>
        <v>0</v>
      </c>
    </row>
    <row r="57" spans="1:15" x14ac:dyDescent="0.25">
      <c r="A57" s="19">
        <v>46</v>
      </c>
      <c r="B57" s="121"/>
      <c r="C57" s="79"/>
      <c r="D57" s="12"/>
      <c r="E57" s="12"/>
      <c r="F57" s="12"/>
      <c r="G57" s="12">
        <f t="shared" si="0"/>
        <v>0</v>
      </c>
      <c r="H57" s="12"/>
      <c r="I57" s="12"/>
      <c r="J57" s="12"/>
      <c r="K57" s="12"/>
      <c r="L57" s="12"/>
      <c r="M57" s="12"/>
      <c r="N57" s="12"/>
      <c r="O57" s="134">
        <f t="shared" si="1"/>
        <v>0</v>
      </c>
    </row>
    <row r="58" spans="1:15" x14ac:dyDescent="0.25">
      <c r="A58" s="19">
        <v>47</v>
      </c>
      <c r="B58" s="121"/>
      <c r="C58" s="79"/>
      <c r="D58" s="12"/>
      <c r="E58" s="12"/>
      <c r="F58" s="12"/>
      <c r="G58" s="12">
        <f t="shared" si="0"/>
        <v>0</v>
      </c>
      <c r="H58" s="12"/>
      <c r="I58" s="12"/>
      <c r="J58" s="12"/>
      <c r="K58" s="12"/>
      <c r="L58" s="12"/>
      <c r="M58" s="12"/>
      <c r="N58" s="12"/>
      <c r="O58" s="134">
        <f t="shared" si="1"/>
        <v>0</v>
      </c>
    </row>
    <row r="59" spans="1:15" x14ac:dyDescent="0.25">
      <c r="A59" s="19">
        <v>48</v>
      </c>
      <c r="B59" s="121"/>
      <c r="C59" s="79"/>
      <c r="D59" s="12"/>
      <c r="E59" s="12"/>
      <c r="F59" s="12"/>
      <c r="G59" s="12">
        <f t="shared" si="0"/>
        <v>0</v>
      </c>
      <c r="H59" s="12"/>
      <c r="I59" s="12"/>
      <c r="J59" s="12"/>
      <c r="K59" s="12"/>
      <c r="L59" s="12"/>
      <c r="M59" s="12"/>
      <c r="N59" s="12"/>
      <c r="O59" s="134">
        <f t="shared" si="1"/>
        <v>0</v>
      </c>
    </row>
    <row r="60" spans="1:15" x14ac:dyDescent="0.25">
      <c r="A60" s="19">
        <v>49</v>
      </c>
      <c r="B60" s="121"/>
      <c r="C60" s="79"/>
      <c r="D60" s="12"/>
      <c r="E60" s="12"/>
      <c r="F60" s="12"/>
      <c r="G60" s="12">
        <f t="shared" si="0"/>
        <v>0</v>
      </c>
      <c r="H60" s="12"/>
      <c r="I60" s="12"/>
      <c r="J60" s="12"/>
      <c r="K60" s="12"/>
      <c r="L60" s="12"/>
      <c r="M60" s="12"/>
      <c r="N60" s="12"/>
      <c r="O60" s="134">
        <f t="shared" si="1"/>
        <v>0</v>
      </c>
    </row>
    <row r="61" spans="1:15" ht="15.75" thickBot="1" x14ac:dyDescent="0.3">
      <c r="A61" s="19">
        <v>50</v>
      </c>
      <c r="B61" s="121"/>
      <c r="C61" s="79"/>
      <c r="D61" s="13"/>
      <c r="E61" s="13"/>
      <c r="F61" s="13"/>
      <c r="G61" s="13">
        <f t="shared" si="0"/>
        <v>0</v>
      </c>
      <c r="H61" s="13"/>
      <c r="I61" s="13"/>
      <c r="J61" s="13"/>
      <c r="K61" s="13"/>
      <c r="L61" s="13"/>
      <c r="M61" s="13"/>
      <c r="N61" s="13"/>
      <c r="O61" s="134">
        <f t="shared" si="1"/>
        <v>0</v>
      </c>
    </row>
    <row r="62" spans="1:15" ht="25.5" customHeight="1" thickBot="1" x14ac:dyDescent="0.3">
      <c r="A62" s="14" t="s">
        <v>14</v>
      </c>
      <c r="B62" s="122"/>
      <c r="C62" s="15"/>
      <c r="D62" s="17">
        <f t="shared" ref="D62:O62" si="2">SUM(D12:D61)</f>
        <v>0</v>
      </c>
      <c r="E62" s="16">
        <f t="shared" si="2"/>
        <v>0</v>
      </c>
      <c r="F62" s="16">
        <f t="shared" si="2"/>
        <v>0</v>
      </c>
      <c r="G62" s="17">
        <f t="shared" si="2"/>
        <v>0</v>
      </c>
      <c r="H62" s="16">
        <f t="shared" si="2"/>
        <v>0</v>
      </c>
      <c r="I62" s="16">
        <f t="shared" si="2"/>
        <v>0</v>
      </c>
      <c r="J62" s="16">
        <f t="shared" si="2"/>
        <v>0</v>
      </c>
      <c r="K62" s="16">
        <f t="shared" si="2"/>
        <v>0</v>
      </c>
      <c r="L62" s="17">
        <f t="shared" si="2"/>
        <v>0</v>
      </c>
      <c r="M62" s="17">
        <f t="shared" si="2"/>
        <v>0</v>
      </c>
      <c r="N62" s="17">
        <f t="shared" si="2"/>
        <v>0</v>
      </c>
      <c r="O62" s="18">
        <f t="shared" si="2"/>
        <v>0</v>
      </c>
    </row>
    <row r="63" spans="1:15" ht="11.25" customHeight="1" x14ac:dyDescent="0.25">
      <c r="A63" s="6"/>
    </row>
    <row r="64" spans="1:15" ht="34.5" customHeight="1" x14ac:dyDescent="0.25">
      <c r="A64" t="s">
        <v>15</v>
      </c>
      <c r="F64" s="128" t="s">
        <v>18</v>
      </c>
      <c r="G64" s="130">
        <f>G62*1000</f>
        <v>0</v>
      </c>
      <c r="H64" s="130"/>
      <c r="I64" s="130"/>
      <c r="J64" s="130"/>
      <c r="K64" s="130"/>
      <c r="L64" s="130">
        <f t="shared" ref="L64:N64" si="3">L62*1000</f>
        <v>0</v>
      </c>
      <c r="M64" s="130">
        <f t="shared" si="3"/>
        <v>0</v>
      </c>
      <c r="N64" s="130">
        <f t="shared" si="3"/>
        <v>0</v>
      </c>
      <c r="O64" s="130">
        <f t="shared" ref="O64" si="4">O62*1000</f>
        <v>0</v>
      </c>
    </row>
    <row r="65" spans="1:1" x14ac:dyDescent="0.25">
      <c r="A65" t="s">
        <v>16</v>
      </c>
    </row>
    <row r="66" spans="1:1" x14ac:dyDescent="0.25">
      <c r="A66" t="s">
        <v>17</v>
      </c>
    </row>
  </sheetData>
  <sheetProtection algorithmName="SHA-512" hashValue="Z1f8yjVaafCZYpF/pqfUufYhKazir+e+Arl/+hwN26FI3Az3dT2URj5rXG6ozgDZ9KE41m6KPuNzOgk/OnCEIg==" saltValue="UBf52AqfWu3NlatnMwuZZA==" spinCount="100000" sheet="1" formatCells="0" formatColumns="0" formatRows="0" insertRows="0"/>
  <mergeCells count="32">
    <mergeCell ref="A4:B4"/>
    <mergeCell ref="C4:O4"/>
    <mergeCell ref="A5:B5"/>
    <mergeCell ref="A6:B6"/>
    <mergeCell ref="A7:C7"/>
    <mergeCell ref="C5:K5"/>
    <mergeCell ref="A2:O2"/>
    <mergeCell ref="A3:O3"/>
    <mergeCell ref="F7:O7"/>
    <mergeCell ref="A9:A11"/>
    <mergeCell ref="A8:O8"/>
    <mergeCell ref="O9:O11"/>
    <mergeCell ref="M9:M11"/>
    <mergeCell ref="N9:N11"/>
    <mergeCell ref="I9:I11"/>
    <mergeCell ref="J9:J11"/>
    <mergeCell ref="K9:K11"/>
    <mergeCell ref="L9:L11"/>
    <mergeCell ref="N5:O5"/>
    <mergeCell ref="N6:O6"/>
    <mergeCell ref="L6:M6"/>
    <mergeCell ref="L5:M5"/>
    <mergeCell ref="B9:B11"/>
    <mergeCell ref="D6:E6"/>
    <mergeCell ref="F6:K6"/>
    <mergeCell ref="C9:C11"/>
    <mergeCell ref="D9:D11"/>
    <mergeCell ref="H9:H11"/>
    <mergeCell ref="G10:G11"/>
    <mergeCell ref="E10:E11"/>
    <mergeCell ref="F10:F11"/>
    <mergeCell ref="E9:G9"/>
  </mergeCells>
  <dataValidations xWindow="300" yWindow="442" count="3">
    <dataValidation allowBlank="1" showInputMessage="1" showErrorMessage="1" prompt="Platnosť cenového rozhodnutia uvádzajte na celé mesiace._x000a_Príklad:_x000a_- platnosť do 15. v mesiaci - v talčive uveďte 1. v mesiaci _x000a_- platnosť po 15. v mesiaci - v talčive uveďte 1. nasledujúceho mesiaca" sqref="A7" xr:uid="{00000000-0002-0000-0100-000000000000}"/>
    <dataValidation type="date" showInputMessage="1" showErrorMessage="1" error="Pre účely žiadosti uveďte dátum 1.1.2025" promptTitle="Pokyny pre začiatok platnosti :" prompt="- ak je platné už od roku 2023 resp. 2024, pre účely žiadosti prosíme uviesť dátum 1.1.2025._x000a_" sqref="D7" xr:uid="{00000000-0002-0000-0100-000001000000}">
      <formula1>45658</formula1>
      <formula2>46022</formula2>
    </dataValidation>
    <dataValidation type="date" showInputMessage="1" showErrorMessage="1" error="Dátum musí byť v intervale 31.1.2025 až 31.12.2025" promptTitle="Pokyny pre koniec platnosti :" prompt="- ak dĺžka platnosti presahuje rok 2025, pre účel žiadosti prosíme uviesť dátum 31.12.2025_x000a_- Ak sú vydané v priebehu roka ďalšie cenové rozhodnutia, uveďte prosím posledný deň predchádzajúci začiatku platnosti nového cenového rozhodnutia _x000a_" sqref="E7" xr:uid="{00000000-0002-0000-0100-000002000000}">
      <formula1>45688</formula1>
      <formula2>46022</formula2>
    </dataValidation>
  </dataValidations>
  <pageMargins left="0.7" right="0.7" top="0.75" bottom="0.75" header="0.3" footer="0.3"/>
  <pageSetup paperSize="9" orientation="portrait" r:id="rId1"/>
  <ignoredErrors>
    <ignoredError sqref="G12:G18 G55:G61 G25:G54 O12:O61 G20:G2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</sheetPr>
  <dimension ref="A1:O66"/>
  <sheetViews>
    <sheetView showGridLines="0" topLeftCell="A3" zoomScaleNormal="100" workbookViewId="0">
      <selection activeCell="O62" sqref="O62"/>
    </sheetView>
  </sheetViews>
  <sheetFormatPr defaultRowHeight="15" x14ac:dyDescent="0.25"/>
  <cols>
    <col min="1" max="1" width="8.140625" customWidth="1"/>
    <col min="2" max="2" width="33.7109375" customWidth="1"/>
    <col min="3" max="3" width="42.42578125" customWidth="1"/>
    <col min="4" max="4" width="12.7109375" customWidth="1"/>
    <col min="5" max="5" width="13" customWidth="1"/>
    <col min="6" max="6" width="12" customWidth="1"/>
    <col min="7" max="7" width="17.28515625" customWidth="1"/>
    <col min="8" max="9" width="13.5703125" customWidth="1"/>
    <col min="10" max="10" width="12.7109375" customWidth="1"/>
    <col min="11" max="11" width="15.5703125" customWidth="1"/>
    <col min="12" max="12" width="13.7109375" customWidth="1"/>
    <col min="13" max="13" width="11.140625" customWidth="1"/>
    <col min="14" max="14" width="10.140625" customWidth="1"/>
    <col min="15" max="15" width="17.1406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3"/>
    </row>
    <row r="2" spans="1:15" ht="18.75" x14ac:dyDescent="0.25">
      <c r="A2" s="139" t="s">
        <v>131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</row>
    <row r="3" spans="1:15" ht="17.25" x14ac:dyDescent="0.3">
      <c r="A3" s="140" t="s">
        <v>133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</row>
    <row r="4" spans="1:15" ht="21" customHeight="1" x14ac:dyDescent="0.25">
      <c r="A4" s="141" t="s">
        <v>0</v>
      </c>
      <c r="B4" s="14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3"/>
    </row>
    <row r="5" spans="1:15" ht="25.5" customHeight="1" x14ac:dyDescent="0.25">
      <c r="A5" s="154" t="s">
        <v>1</v>
      </c>
      <c r="B5" s="155"/>
      <c r="C5" s="156"/>
      <c r="D5" s="157"/>
      <c r="E5" s="157"/>
      <c r="F5" s="157"/>
      <c r="G5" s="157"/>
      <c r="H5" s="157"/>
      <c r="I5" s="157"/>
      <c r="J5" s="157"/>
      <c r="K5" s="158"/>
      <c r="L5" s="141" t="s">
        <v>20</v>
      </c>
      <c r="M5" s="142"/>
      <c r="N5" s="143" t="s">
        <v>95</v>
      </c>
      <c r="O5" s="144"/>
    </row>
    <row r="6" spans="1:15" ht="26.25" customHeight="1" x14ac:dyDescent="0.25">
      <c r="A6" s="143" t="s">
        <v>99</v>
      </c>
      <c r="B6" s="144"/>
      <c r="C6" s="126"/>
      <c r="D6" s="145" t="s">
        <v>2</v>
      </c>
      <c r="E6" s="146"/>
      <c r="F6" s="147"/>
      <c r="G6" s="148"/>
      <c r="H6" s="148"/>
      <c r="I6" s="148"/>
      <c r="J6" s="148"/>
      <c r="K6" s="149"/>
      <c r="L6" s="150"/>
      <c r="M6" s="151"/>
      <c r="N6" s="150"/>
      <c r="O6" s="151"/>
    </row>
    <row r="7" spans="1:15" ht="22.5" customHeight="1" x14ac:dyDescent="0.25">
      <c r="A7" s="143" t="s">
        <v>132</v>
      </c>
      <c r="B7" s="177"/>
      <c r="C7" s="144"/>
      <c r="D7" s="127"/>
      <c r="E7" s="127"/>
      <c r="F7" s="159"/>
      <c r="G7" s="160"/>
      <c r="H7" s="160"/>
      <c r="I7" s="160"/>
      <c r="J7" s="160"/>
      <c r="K7" s="160"/>
      <c r="L7" s="160"/>
      <c r="M7" s="160"/>
      <c r="N7" s="160"/>
      <c r="O7" s="161"/>
    </row>
    <row r="8" spans="1:15" ht="62.25" customHeight="1" x14ac:dyDescent="0.25">
      <c r="A8" s="164" t="s">
        <v>134</v>
      </c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6"/>
    </row>
    <row r="9" spans="1:15" ht="15" customHeight="1" x14ac:dyDescent="0.25">
      <c r="A9" s="167" t="s">
        <v>4</v>
      </c>
      <c r="B9" s="170" t="s">
        <v>5</v>
      </c>
      <c r="C9" s="167" t="s">
        <v>97</v>
      </c>
      <c r="D9" s="167" t="s">
        <v>7</v>
      </c>
      <c r="E9" s="173" t="s">
        <v>21</v>
      </c>
      <c r="F9" s="174"/>
      <c r="G9" s="175"/>
      <c r="H9" s="167" t="s">
        <v>96</v>
      </c>
      <c r="I9" s="167" t="s">
        <v>10</v>
      </c>
      <c r="J9" s="167" t="s">
        <v>11</v>
      </c>
      <c r="K9" s="167" t="s">
        <v>12</v>
      </c>
      <c r="L9" s="136" t="s">
        <v>72</v>
      </c>
      <c r="M9" s="136" t="s">
        <v>73</v>
      </c>
      <c r="N9" s="136" t="s">
        <v>74</v>
      </c>
      <c r="O9" s="162" t="s">
        <v>98</v>
      </c>
    </row>
    <row r="10" spans="1:15" ht="15" customHeight="1" x14ac:dyDescent="0.25">
      <c r="A10" s="168"/>
      <c r="B10" s="171"/>
      <c r="C10" s="168"/>
      <c r="D10" s="168"/>
      <c r="E10" s="167" t="s">
        <v>92</v>
      </c>
      <c r="F10" s="167" t="s">
        <v>13</v>
      </c>
      <c r="G10" s="162" t="s">
        <v>93</v>
      </c>
      <c r="H10" s="168"/>
      <c r="I10" s="168"/>
      <c r="J10" s="168"/>
      <c r="K10" s="168"/>
      <c r="L10" s="137"/>
      <c r="M10" s="137"/>
      <c r="N10" s="137"/>
      <c r="O10" s="176"/>
    </row>
    <row r="11" spans="1:15" x14ac:dyDescent="0.25">
      <c r="A11" s="169"/>
      <c r="B11" s="172"/>
      <c r="C11" s="169"/>
      <c r="D11" s="169"/>
      <c r="E11" s="169"/>
      <c r="F11" s="169"/>
      <c r="G11" s="163"/>
      <c r="H11" s="169"/>
      <c r="I11" s="169"/>
      <c r="J11" s="169"/>
      <c r="K11" s="169"/>
      <c r="L11" s="138"/>
      <c r="M11" s="138"/>
      <c r="N11" s="138"/>
      <c r="O11" s="163"/>
    </row>
    <row r="12" spans="1:15" x14ac:dyDescent="0.25">
      <c r="A12" s="19">
        <v>1</v>
      </c>
      <c r="B12" s="121"/>
      <c r="C12" s="123"/>
      <c r="D12" s="124"/>
      <c r="E12" s="125"/>
      <c r="F12" s="125"/>
      <c r="G12" s="12">
        <f t="shared" ref="G12:G61" si="0">E12+F12</f>
        <v>0</v>
      </c>
      <c r="H12" s="12"/>
      <c r="I12" s="12"/>
      <c r="J12" s="12"/>
      <c r="K12" s="12"/>
      <c r="L12" s="12"/>
      <c r="M12" s="12"/>
      <c r="N12" s="12"/>
      <c r="O12" s="134">
        <f t="shared" ref="O12:O61" si="1">SUM(G12:N12)</f>
        <v>0</v>
      </c>
    </row>
    <row r="13" spans="1:15" x14ac:dyDescent="0.25">
      <c r="A13" s="19">
        <v>2</v>
      </c>
      <c r="B13" s="121"/>
      <c r="C13" s="123"/>
      <c r="D13" s="124"/>
      <c r="E13" s="125"/>
      <c r="F13" s="125"/>
      <c r="G13" s="12">
        <f t="shared" si="0"/>
        <v>0</v>
      </c>
      <c r="H13" s="12"/>
      <c r="I13" s="12"/>
      <c r="J13" s="12"/>
      <c r="K13" s="12"/>
      <c r="L13" s="12"/>
      <c r="M13" s="12"/>
      <c r="N13" s="12"/>
      <c r="O13" s="134">
        <f t="shared" si="1"/>
        <v>0</v>
      </c>
    </row>
    <row r="14" spans="1:15" x14ac:dyDescent="0.25">
      <c r="A14" s="19">
        <v>3</v>
      </c>
      <c r="B14" s="121"/>
      <c r="C14" s="123"/>
      <c r="D14" s="124"/>
      <c r="E14" s="12"/>
      <c r="F14" s="12"/>
      <c r="G14" s="12">
        <f t="shared" si="0"/>
        <v>0</v>
      </c>
      <c r="H14" s="12"/>
      <c r="I14" s="12"/>
      <c r="J14" s="12"/>
      <c r="K14" s="12"/>
      <c r="L14" s="12"/>
      <c r="M14" s="12"/>
      <c r="N14" s="12"/>
      <c r="O14" s="134">
        <f t="shared" si="1"/>
        <v>0</v>
      </c>
    </row>
    <row r="15" spans="1:15" x14ac:dyDescent="0.25">
      <c r="A15" s="19">
        <v>4</v>
      </c>
      <c r="B15" s="121"/>
      <c r="C15" s="123"/>
      <c r="D15" s="124"/>
      <c r="E15" s="12"/>
      <c r="F15" s="12"/>
      <c r="G15" s="12">
        <f t="shared" si="0"/>
        <v>0</v>
      </c>
      <c r="H15" s="12"/>
      <c r="I15" s="12"/>
      <c r="J15" s="12"/>
      <c r="K15" s="12"/>
      <c r="L15" s="12"/>
      <c r="M15" s="12"/>
      <c r="N15" s="12"/>
      <c r="O15" s="134">
        <f t="shared" si="1"/>
        <v>0</v>
      </c>
    </row>
    <row r="16" spans="1:15" x14ac:dyDescent="0.25">
      <c r="A16" s="19">
        <v>5</v>
      </c>
      <c r="B16" s="121"/>
      <c r="C16" s="123"/>
      <c r="D16" s="124"/>
      <c r="E16" s="12"/>
      <c r="F16" s="12"/>
      <c r="G16" s="12">
        <f t="shared" si="0"/>
        <v>0</v>
      </c>
      <c r="H16" s="12"/>
      <c r="I16" s="12"/>
      <c r="J16" s="12"/>
      <c r="K16" s="12"/>
      <c r="L16" s="12"/>
      <c r="M16" s="12"/>
      <c r="N16" s="12"/>
      <c r="O16" s="134">
        <f t="shared" si="1"/>
        <v>0</v>
      </c>
    </row>
    <row r="17" spans="1:15" x14ac:dyDescent="0.25">
      <c r="A17" s="19">
        <v>6</v>
      </c>
      <c r="B17" s="121"/>
      <c r="C17" s="79"/>
      <c r="D17" s="12"/>
      <c r="E17" s="12"/>
      <c r="F17" s="12"/>
      <c r="G17" s="12">
        <f t="shared" si="0"/>
        <v>0</v>
      </c>
      <c r="H17" s="12"/>
      <c r="I17" s="12"/>
      <c r="J17" s="12"/>
      <c r="K17" s="12"/>
      <c r="L17" s="12"/>
      <c r="M17" s="12"/>
      <c r="N17" s="12"/>
      <c r="O17" s="134">
        <f t="shared" si="1"/>
        <v>0</v>
      </c>
    </row>
    <row r="18" spans="1:15" x14ac:dyDescent="0.25">
      <c r="A18" s="19">
        <v>7</v>
      </c>
      <c r="B18" s="121"/>
      <c r="C18" s="79"/>
      <c r="D18" s="12"/>
      <c r="E18" s="12"/>
      <c r="F18" s="12"/>
      <c r="G18" s="12">
        <f t="shared" si="0"/>
        <v>0</v>
      </c>
      <c r="H18" s="12"/>
      <c r="I18" s="12"/>
      <c r="J18" s="12"/>
      <c r="K18" s="12"/>
      <c r="L18" s="12"/>
      <c r="M18" s="12"/>
      <c r="N18" s="12"/>
      <c r="O18" s="134">
        <f t="shared" si="1"/>
        <v>0</v>
      </c>
    </row>
    <row r="19" spans="1:15" x14ac:dyDescent="0.25">
      <c r="A19" s="19">
        <v>8</v>
      </c>
      <c r="B19" s="121"/>
      <c r="C19" s="79"/>
      <c r="D19" s="12"/>
      <c r="E19" s="12"/>
      <c r="F19" s="12"/>
      <c r="G19" s="12">
        <f t="shared" si="0"/>
        <v>0</v>
      </c>
      <c r="H19" s="12"/>
      <c r="I19" s="12"/>
      <c r="J19" s="12"/>
      <c r="K19" s="12"/>
      <c r="L19" s="12"/>
      <c r="M19" s="12"/>
      <c r="N19" s="12"/>
      <c r="O19" s="134">
        <f t="shared" si="1"/>
        <v>0</v>
      </c>
    </row>
    <row r="20" spans="1:15" x14ac:dyDescent="0.25">
      <c r="A20" s="19">
        <v>9</v>
      </c>
      <c r="B20" s="121"/>
      <c r="C20" s="79"/>
      <c r="D20" s="12"/>
      <c r="E20" s="12"/>
      <c r="F20" s="12"/>
      <c r="G20" s="12">
        <f t="shared" si="0"/>
        <v>0</v>
      </c>
      <c r="H20" s="12"/>
      <c r="I20" s="12"/>
      <c r="J20" s="12"/>
      <c r="K20" s="12"/>
      <c r="L20" s="12"/>
      <c r="M20" s="12"/>
      <c r="N20" s="12"/>
      <c r="O20" s="134">
        <f t="shared" si="1"/>
        <v>0</v>
      </c>
    </row>
    <row r="21" spans="1:15" x14ac:dyDescent="0.25">
      <c r="A21" s="19">
        <v>10</v>
      </c>
      <c r="B21" s="121"/>
      <c r="C21" s="79"/>
      <c r="D21" s="12"/>
      <c r="E21" s="12"/>
      <c r="F21" s="12"/>
      <c r="G21" s="12">
        <f t="shared" si="0"/>
        <v>0</v>
      </c>
      <c r="H21" s="12"/>
      <c r="I21" s="12"/>
      <c r="J21" s="12"/>
      <c r="K21" s="12"/>
      <c r="L21" s="12"/>
      <c r="M21" s="12"/>
      <c r="N21" s="12"/>
      <c r="O21" s="134">
        <f t="shared" si="1"/>
        <v>0</v>
      </c>
    </row>
    <row r="22" spans="1:15" x14ac:dyDescent="0.25">
      <c r="A22" s="19">
        <v>11</v>
      </c>
      <c r="B22" s="121"/>
      <c r="C22" s="79"/>
      <c r="D22" s="12"/>
      <c r="E22" s="12"/>
      <c r="F22" s="12"/>
      <c r="G22" s="12">
        <f t="shared" si="0"/>
        <v>0</v>
      </c>
      <c r="H22" s="12"/>
      <c r="I22" s="12"/>
      <c r="J22" s="12"/>
      <c r="K22" s="12"/>
      <c r="L22" s="12"/>
      <c r="M22" s="12"/>
      <c r="N22" s="12"/>
      <c r="O22" s="134">
        <f t="shared" si="1"/>
        <v>0</v>
      </c>
    </row>
    <row r="23" spans="1:15" x14ac:dyDescent="0.25">
      <c r="A23" s="19">
        <v>12</v>
      </c>
      <c r="B23" s="121"/>
      <c r="C23" s="79"/>
      <c r="D23" s="12"/>
      <c r="E23" s="12"/>
      <c r="F23" s="12"/>
      <c r="G23" s="12">
        <f t="shared" si="0"/>
        <v>0</v>
      </c>
      <c r="H23" s="12"/>
      <c r="I23" s="12"/>
      <c r="J23" s="12"/>
      <c r="K23" s="12"/>
      <c r="L23" s="12"/>
      <c r="M23" s="12"/>
      <c r="N23" s="12"/>
      <c r="O23" s="134">
        <f t="shared" si="1"/>
        <v>0</v>
      </c>
    </row>
    <row r="24" spans="1:15" x14ac:dyDescent="0.25">
      <c r="A24" s="19">
        <v>13</v>
      </c>
      <c r="B24" s="121"/>
      <c r="C24" s="79"/>
      <c r="D24" s="12"/>
      <c r="E24" s="12"/>
      <c r="F24" s="12"/>
      <c r="G24" s="12">
        <f t="shared" si="0"/>
        <v>0</v>
      </c>
      <c r="H24" s="12"/>
      <c r="I24" s="12"/>
      <c r="J24" s="12"/>
      <c r="K24" s="12"/>
      <c r="L24" s="12"/>
      <c r="M24" s="12"/>
      <c r="N24" s="12"/>
      <c r="O24" s="134">
        <f t="shared" si="1"/>
        <v>0</v>
      </c>
    </row>
    <row r="25" spans="1:15" x14ac:dyDescent="0.25">
      <c r="A25" s="19">
        <v>14</v>
      </c>
      <c r="B25" s="121"/>
      <c r="C25" s="79"/>
      <c r="D25" s="12"/>
      <c r="E25" s="12"/>
      <c r="F25" s="12"/>
      <c r="G25" s="12">
        <f t="shared" si="0"/>
        <v>0</v>
      </c>
      <c r="H25" s="12"/>
      <c r="I25" s="12"/>
      <c r="J25" s="12"/>
      <c r="K25" s="12"/>
      <c r="L25" s="12"/>
      <c r="M25" s="12"/>
      <c r="N25" s="12"/>
      <c r="O25" s="134">
        <f t="shared" si="1"/>
        <v>0</v>
      </c>
    </row>
    <row r="26" spans="1:15" x14ac:dyDescent="0.25">
      <c r="A26" s="19">
        <v>15</v>
      </c>
      <c r="B26" s="121"/>
      <c r="C26" s="79"/>
      <c r="D26" s="12"/>
      <c r="E26" s="12"/>
      <c r="F26" s="12"/>
      <c r="G26" s="12">
        <f t="shared" si="0"/>
        <v>0</v>
      </c>
      <c r="H26" s="12"/>
      <c r="I26" s="12"/>
      <c r="J26" s="12"/>
      <c r="K26" s="12"/>
      <c r="L26" s="12"/>
      <c r="M26" s="12"/>
      <c r="N26" s="12"/>
      <c r="O26" s="134">
        <f t="shared" si="1"/>
        <v>0</v>
      </c>
    </row>
    <row r="27" spans="1:15" x14ac:dyDescent="0.25">
      <c r="A27" s="19">
        <v>16</v>
      </c>
      <c r="B27" s="121"/>
      <c r="C27" s="79"/>
      <c r="D27" s="12"/>
      <c r="E27" s="12"/>
      <c r="F27" s="12"/>
      <c r="G27" s="12">
        <f t="shared" si="0"/>
        <v>0</v>
      </c>
      <c r="H27" s="12"/>
      <c r="I27" s="12"/>
      <c r="J27" s="12"/>
      <c r="K27" s="12"/>
      <c r="L27" s="12"/>
      <c r="M27" s="12"/>
      <c r="N27" s="12"/>
      <c r="O27" s="134">
        <f t="shared" si="1"/>
        <v>0</v>
      </c>
    </row>
    <row r="28" spans="1:15" x14ac:dyDescent="0.25">
      <c r="A28" s="19">
        <v>17</v>
      </c>
      <c r="B28" s="121"/>
      <c r="C28" s="79"/>
      <c r="D28" s="12"/>
      <c r="E28" s="12"/>
      <c r="F28" s="12"/>
      <c r="G28" s="12">
        <f t="shared" si="0"/>
        <v>0</v>
      </c>
      <c r="H28" s="12"/>
      <c r="I28" s="12"/>
      <c r="J28" s="12"/>
      <c r="K28" s="12"/>
      <c r="L28" s="12"/>
      <c r="M28" s="12"/>
      <c r="N28" s="12"/>
      <c r="O28" s="134">
        <f t="shared" si="1"/>
        <v>0</v>
      </c>
    </row>
    <row r="29" spans="1:15" x14ac:dyDescent="0.25">
      <c r="A29" s="19">
        <v>18</v>
      </c>
      <c r="B29" s="121"/>
      <c r="C29" s="79"/>
      <c r="D29" s="12"/>
      <c r="E29" s="12"/>
      <c r="F29" s="12"/>
      <c r="G29" s="12">
        <f t="shared" si="0"/>
        <v>0</v>
      </c>
      <c r="H29" s="12"/>
      <c r="I29" s="12"/>
      <c r="J29" s="12"/>
      <c r="K29" s="12"/>
      <c r="L29" s="12"/>
      <c r="M29" s="12"/>
      <c r="N29" s="12"/>
      <c r="O29" s="134">
        <f t="shared" si="1"/>
        <v>0</v>
      </c>
    </row>
    <row r="30" spans="1:15" x14ac:dyDescent="0.25">
      <c r="A30" s="19">
        <v>19</v>
      </c>
      <c r="B30" s="121"/>
      <c r="C30" s="79"/>
      <c r="D30" s="12"/>
      <c r="E30" s="12"/>
      <c r="F30" s="12"/>
      <c r="G30" s="12">
        <f t="shared" si="0"/>
        <v>0</v>
      </c>
      <c r="H30" s="12"/>
      <c r="I30" s="12"/>
      <c r="J30" s="12"/>
      <c r="K30" s="12"/>
      <c r="L30" s="12"/>
      <c r="M30" s="12"/>
      <c r="N30" s="12"/>
      <c r="O30" s="134">
        <f t="shared" si="1"/>
        <v>0</v>
      </c>
    </row>
    <row r="31" spans="1:15" x14ac:dyDescent="0.25">
      <c r="A31" s="19">
        <v>20</v>
      </c>
      <c r="B31" s="121"/>
      <c r="C31" s="79"/>
      <c r="D31" s="12"/>
      <c r="E31" s="12"/>
      <c r="F31" s="12"/>
      <c r="G31" s="12">
        <f t="shared" si="0"/>
        <v>0</v>
      </c>
      <c r="H31" s="12"/>
      <c r="I31" s="12"/>
      <c r="J31" s="12"/>
      <c r="K31" s="12"/>
      <c r="L31" s="12"/>
      <c r="M31" s="12"/>
      <c r="N31" s="12"/>
      <c r="O31" s="134">
        <f t="shared" si="1"/>
        <v>0</v>
      </c>
    </row>
    <row r="32" spans="1:15" x14ac:dyDescent="0.25">
      <c r="A32" s="19">
        <v>21</v>
      </c>
      <c r="B32" s="121"/>
      <c r="C32" s="79"/>
      <c r="D32" s="12"/>
      <c r="E32" s="12"/>
      <c r="F32" s="12"/>
      <c r="G32" s="12">
        <f t="shared" si="0"/>
        <v>0</v>
      </c>
      <c r="H32" s="12"/>
      <c r="I32" s="12"/>
      <c r="J32" s="12"/>
      <c r="K32" s="12"/>
      <c r="L32" s="12"/>
      <c r="M32" s="12"/>
      <c r="N32" s="12"/>
      <c r="O32" s="134">
        <f t="shared" si="1"/>
        <v>0</v>
      </c>
    </row>
    <row r="33" spans="1:15" x14ac:dyDescent="0.25">
      <c r="A33" s="19">
        <v>22</v>
      </c>
      <c r="B33" s="121"/>
      <c r="C33" s="79"/>
      <c r="D33" s="12"/>
      <c r="E33" s="12"/>
      <c r="F33" s="12"/>
      <c r="G33" s="12">
        <f t="shared" si="0"/>
        <v>0</v>
      </c>
      <c r="H33" s="12"/>
      <c r="I33" s="12"/>
      <c r="J33" s="12"/>
      <c r="K33" s="12"/>
      <c r="L33" s="12"/>
      <c r="M33" s="12"/>
      <c r="N33" s="12"/>
      <c r="O33" s="134">
        <f t="shared" si="1"/>
        <v>0</v>
      </c>
    </row>
    <row r="34" spans="1:15" x14ac:dyDescent="0.25">
      <c r="A34" s="19">
        <v>23</v>
      </c>
      <c r="B34" s="121"/>
      <c r="C34" s="79"/>
      <c r="D34" s="12"/>
      <c r="E34" s="12"/>
      <c r="F34" s="12"/>
      <c r="G34" s="12">
        <f t="shared" si="0"/>
        <v>0</v>
      </c>
      <c r="H34" s="12"/>
      <c r="I34" s="12"/>
      <c r="J34" s="12"/>
      <c r="K34" s="12"/>
      <c r="L34" s="12"/>
      <c r="M34" s="12"/>
      <c r="N34" s="12"/>
      <c r="O34" s="134">
        <f t="shared" si="1"/>
        <v>0</v>
      </c>
    </row>
    <row r="35" spans="1:15" x14ac:dyDescent="0.25">
      <c r="A35" s="19">
        <v>24</v>
      </c>
      <c r="B35" s="121"/>
      <c r="C35" s="79"/>
      <c r="D35" s="12"/>
      <c r="E35" s="12"/>
      <c r="F35" s="12"/>
      <c r="G35" s="12">
        <f t="shared" si="0"/>
        <v>0</v>
      </c>
      <c r="H35" s="12"/>
      <c r="I35" s="12"/>
      <c r="J35" s="12"/>
      <c r="K35" s="12"/>
      <c r="L35" s="12"/>
      <c r="M35" s="12"/>
      <c r="N35" s="12"/>
      <c r="O35" s="134">
        <f t="shared" si="1"/>
        <v>0</v>
      </c>
    </row>
    <row r="36" spans="1:15" x14ac:dyDescent="0.25">
      <c r="A36" s="19">
        <v>25</v>
      </c>
      <c r="B36" s="121"/>
      <c r="C36" s="79"/>
      <c r="D36" s="12"/>
      <c r="E36" s="12"/>
      <c r="F36" s="12"/>
      <c r="G36" s="12">
        <f t="shared" si="0"/>
        <v>0</v>
      </c>
      <c r="H36" s="12"/>
      <c r="I36" s="12"/>
      <c r="J36" s="12"/>
      <c r="K36" s="12"/>
      <c r="L36" s="12"/>
      <c r="M36" s="12"/>
      <c r="N36" s="12"/>
      <c r="O36" s="134">
        <f t="shared" si="1"/>
        <v>0</v>
      </c>
    </row>
    <row r="37" spans="1:15" x14ac:dyDescent="0.25">
      <c r="A37" s="19">
        <v>26</v>
      </c>
      <c r="B37" s="121"/>
      <c r="C37" s="79"/>
      <c r="D37" s="12"/>
      <c r="E37" s="12"/>
      <c r="F37" s="12"/>
      <c r="G37" s="12">
        <f t="shared" si="0"/>
        <v>0</v>
      </c>
      <c r="H37" s="12"/>
      <c r="I37" s="12"/>
      <c r="J37" s="12"/>
      <c r="K37" s="12"/>
      <c r="L37" s="12"/>
      <c r="M37" s="12"/>
      <c r="N37" s="12"/>
      <c r="O37" s="134">
        <f t="shared" si="1"/>
        <v>0</v>
      </c>
    </row>
    <row r="38" spans="1:15" x14ac:dyDescent="0.25">
      <c r="A38" s="19">
        <v>27</v>
      </c>
      <c r="B38" s="121"/>
      <c r="C38" s="79"/>
      <c r="D38" s="12"/>
      <c r="E38" s="12"/>
      <c r="F38" s="12"/>
      <c r="G38" s="12">
        <f t="shared" si="0"/>
        <v>0</v>
      </c>
      <c r="H38" s="12"/>
      <c r="I38" s="12"/>
      <c r="J38" s="12"/>
      <c r="K38" s="12"/>
      <c r="L38" s="12"/>
      <c r="M38" s="12"/>
      <c r="N38" s="12"/>
      <c r="O38" s="134">
        <f t="shared" si="1"/>
        <v>0</v>
      </c>
    </row>
    <row r="39" spans="1:15" x14ac:dyDescent="0.25">
      <c r="A39" s="19">
        <v>28</v>
      </c>
      <c r="B39" s="121"/>
      <c r="C39" s="79"/>
      <c r="D39" s="12"/>
      <c r="E39" s="12"/>
      <c r="F39" s="12"/>
      <c r="G39" s="12">
        <f t="shared" si="0"/>
        <v>0</v>
      </c>
      <c r="H39" s="12"/>
      <c r="I39" s="12"/>
      <c r="J39" s="12"/>
      <c r="K39" s="12"/>
      <c r="L39" s="12"/>
      <c r="M39" s="12"/>
      <c r="N39" s="12"/>
      <c r="O39" s="134">
        <f t="shared" si="1"/>
        <v>0</v>
      </c>
    </row>
    <row r="40" spans="1:15" x14ac:dyDescent="0.25">
      <c r="A40" s="19">
        <v>29</v>
      </c>
      <c r="B40" s="121"/>
      <c r="C40" s="79"/>
      <c r="D40" s="12"/>
      <c r="E40" s="12"/>
      <c r="F40" s="12"/>
      <c r="G40" s="12">
        <f t="shared" si="0"/>
        <v>0</v>
      </c>
      <c r="H40" s="12"/>
      <c r="I40" s="12"/>
      <c r="J40" s="12"/>
      <c r="K40" s="12"/>
      <c r="L40" s="12"/>
      <c r="M40" s="12"/>
      <c r="N40" s="12"/>
      <c r="O40" s="134">
        <f t="shared" si="1"/>
        <v>0</v>
      </c>
    </row>
    <row r="41" spans="1:15" x14ac:dyDescent="0.25">
      <c r="A41" s="19">
        <v>30</v>
      </c>
      <c r="B41" s="121"/>
      <c r="C41" s="79"/>
      <c r="D41" s="12"/>
      <c r="E41" s="12"/>
      <c r="F41" s="12"/>
      <c r="G41" s="12">
        <f t="shared" si="0"/>
        <v>0</v>
      </c>
      <c r="H41" s="12"/>
      <c r="I41" s="12"/>
      <c r="J41" s="12"/>
      <c r="K41" s="12"/>
      <c r="L41" s="12"/>
      <c r="M41" s="12"/>
      <c r="N41" s="12"/>
      <c r="O41" s="134">
        <f t="shared" si="1"/>
        <v>0</v>
      </c>
    </row>
    <row r="42" spans="1:15" x14ac:dyDescent="0.25">
      <c r="A42" s="19">
        <v>31</v>
      </c>
      <c r="B42" s="121"/>
      <c r="C42" s="79"/>
      <c r="D42" s="12"/>
      <c r="E42" s="12"/>
      <c r="F42" s="12"/>
      <c r="G42" s="12">
        <f t="shared" si="0"/>
        <v>0</v>
      </c>
      <c r="H42" s="12"/>
      <c r="I42" s="12"/>
      <c r="J42" s="12"/>
      <c r="K42" s="12"/>
      <c r="L42" s="12"/>
      <c r="M42" s="12"/>
      <c r="N42" s="12"/>
      <c r="O42" s="134">
        <f t="shared" si="1"/>
        <v>0</v>
      </c>
    </row>
    <row r="43" spans="1:15" x14ac:dyDescent="0.25">
      <c r="A43" s="19">
        <v>32</v>
      </c>
      <c r="B43" s="121"/>
      <c r="C43" s="79"/>
      <c r="D43" s="12"/>
      <c r="E43" s="12"/>
      <c r="F43" s="12"/>
      <c r="G43" s="12">
        <f t="shared" si="0"/>
        <v>0</v>
      </c>
      <c r="H43" s="12"/>
      <c r="I43" s="12"/>
      <c r="J43" s="12"/>
      <c r="K43" s="12"/>
      <c r="L43" s="12"/>
      <c r="M43" s="12"/>
      <c r="N43" s="12"/>
      <c r="O43" s="134">
        <f t="shared" si="1"/>
        <v>0</v>
      </c>
    </row>
    <row r="44" spans="1:15" x14ac:dyDescent="0.25">
      <c r="A44" s="19">
        <v>33</v>
      </c>
      <c r="B44" s="121"/>
      <c r="C44" s="79"/>
      <c r="D44" s="12"/>
      <c r="E44" s="12"/>
      <c r="F44" s="12"/>
      <c r="G44" s="12">
        <f t="shared" si="0"/>
        <v>0</v>
      </c>
      <c r="H44" s="12"/>
      <c r="I44" s="12"/>
      <c r="J44" s="12"/>
      <c r="K44" s="12"/>
      <c r="L44" s="12"/>
      <c r="M44" s="12"/>
      <c r="N44" s="12"/>
      <c r="O44" s="134">
        <f t="shared" si="1"/>
        <v>0</v>
      </c>
    </row>
    <row r="45" spans="1:15" x14ac:dyDescent="0.25">
      <c r="A45" s="19">
        <v>34</v>
      </c>
      <c r="B45" s="121"/>
      <c r="C45" s="79"/>
      <c r="D45" s="12"/>
      <c r="E45" s="12"/>
      <c r="F45" s="12"/>
      <c r="G45" s="12">
        <f t="shared" si="0"/>
        <v>0</v>
      </c>
      <c r="H45" s="12"/>
      <c r="I45" s="12"/>
      <c r="J45" s="12"/>
      <c r="K45" s="12"/>
      <c r="L45" s="12"/>
      <c r="M45" s="12"/>
      <c r="N45" s="12"/>
      <c r="O45" s="134">
        <f t="shared" si="1"/>
        <v>0</v>
      </c>
    </row>
    <row r="46" spans="1:15" x14ac:dyDescent="0.25">
      <c r="A46" s="19">
        <v>35</v>
      </c>
      <c r="B46" s="121"/>
      <c r="C46" s="79"/>
      <c r="D46" s="12"/>
      <c r="E46" s="12"/>
      <c r="F46" s="12"/>
      <c r="G46" s="12">
        <f t="shared" si="0"/>
        <v>0</v>
      </c>
      <c r="H46" s="12"/>
      <c r="I46" s="12"/>
      <c r="J46" s="12"/>
      <c r="K46" s="12"/>
      <c r="L46" s="12"/>
      <c r="M46" s="12"/>
      <c r="N46" s="12"/>
      <c r="O46" s="134">
        <f t="shared" si="1"/>
        <v>0</v>
      </c>
    </row>
    <row r="47" spans="1:15" x14ac:dyDescent="0.25">
      <c r="A47" s="19">
        <v>36</v>
      </c>
      <c r="B47" s="121"/>
      <c r="C47" s="79"/>
      <c r="D47" s="12"/>
      <c r="E47" s="12"/>
      <c r="F47" s="12"/>
      <c r="G47" s="12">
        <f t="shared" si="0"/>
        <v>0</v>
      </c>
      <c r="H47" s="12"/>
      <c r="I47" s="12"/>
      <c r="J47" s="12"/>
      <c r="K47" s="12"/>
      <c r="L47" s="12"/>
      <c r="M47" s="12"/>
      <c r="N47" s="12"/>
      <c r="O47" s="134">
        <f t="shared" si="1"/>
        <v>0</v>
      </c>
    </row>
    <row r="48" spans="1:15" x14ac:dyDescent="0.25">
      <c r="A48" s="19">
        <v>37</v>
      </c>
      <c r="B48" s="121"/>
      <c r="C48" s="79"/>
      <c r="D48" s="12"/>
      <c r="E48" s="12"/>
      <c r="F48" s="12"/>
      <c r="G48" s="12">
        <f t="shared" si="0"/>
        <v>0</v>
      </c>
      <c r="H48" s="12"/>
      <c r="I48" s="12"/>
      <c r="J48" s="12"/>
      <c r="K48" s="12"/>
      <c r="L48" s="12"/>
      <c r="M48" s="12"/>
      <c r="N48" s="12"/>
      <c r="O48" s="134">
        <f t="shared" si="1"/>
        <v>0</v>
      </c>
    </row>
    <row r="49" spans="1:15" x14ac:dyDescent="0.25">
      <c r="A49" s="19">
        <v>38</v>
      </c>
      <c r="B49" s="121"/>
      <c r="C49" s="79"/>
      <c r="D49" s="12"/>
      <c r="E49" s="12"/>
      <c r="F49" s="12"/>
      <c r="G49" s="12">
        <f t="shared" si="0"/>
        <v>0</v>
      </c>
      <c r="H49" s="12"/>
      <c r="I49" s="12"/>
      <c r="J49" s="12"/>
      <c r="K49" s="12"/>
      <c r="L49" s="12"/>
      <c r="M49" s="12"/>
      <c r="N49" s="12"/>
      <c r="O49" s="134">
        <f t="shared" si="1"/>
        <v>0</v>
      </c>
    </row>
    <row r="50" spans="1:15" x14ac:dyDescent="0.25">
      <c r="A50" s="19">
        <v>39</v>
      </c>
      <c r="B50" s="121"/>
      <c r="C50" s="79"/>
      <c r="D50" s="12"/>
      <c r="E50" s="12"/>
      <c r="F50" s="12"/>
      <c r="G50" s="12">
        <f t="shared" si="0"/>
        <v>0</v>
      </c>
      <c r="H50" s="12"/>
      <c r="I50" s="12"/>
      <c r="J50" s="12"/>
      <c r="K50" s="12"/>
      <c r="L50" s="12"/>
      <c r="M50" s="12"/>
      <c r="N50" s="12"/>
      <c r="O50" s="134">
        <f t="shared" si="1"/>
        <v>0</v>
      </c>
    </row>
    <row r="51" spans="1:15" x14ac:dyDescent="0.25">
      <c r="A51" s="19">
        <v>40</v>
      </c>
      <c r="B51" s="121"/>
      <c r="C51" s="79"/>
      <c r="D51" s="12"/>
      <c r="E51" s="12"/>
      <c r="F51" s="12"/>
      <c r="G51" s="12">
        <f t="shared" si="0"/>
        <v>0</v>
      </c>
      <c r="H51" s="12"/>
      <c r="I51" s="12"/>
      <c r="J51" s="12"/>
      <c r="K51" s="12"/>
      <c r="L51" s="12"/>
      <c r="M51" s="12"/>
      <c r="N51" s="12"/>
      <c r="O51" s="134">
        <f t="shared" si="1"/>
        <v>0</v>
      </c>
    </row>
    <row r="52" spans="1:15" x14ac:dyDescent="0.25">
      <c r="A52" s="19">
        <v>41</v>
      </c>
      <c r="B52" s="121"/>
      <c r="C52" s="79"/>
      <c r="D52" s="12"/>
      <c r="E52" s="12"/>
      <c r="F52" s="12"/>
      <c r="G52" s="12">
        <f t="shared" si="0"/>
        <v>0</v>
      </c>
      <c r="H52" s="12"/>
      <c r="I52" s="12"/>
      <c r="J52" s="12"/>
      <c r="K52" s="12"/>
      <c r="L52" s="12"/>
      <c r="M52" s="12"/>
      <c r="N52" s="12"/>
      <c r="O52" s="134">
        <f t="shared" si="1"/>
        <v>0</v>
      </c>
    </row>
    <row r="53" spans="1:15" x14ac:dyDescent="0.25">
      <c r="A53" s="19">
        <v>42</v>
      </c>
      <c r="B53" s="121"/>
      <c r="C53" s="79"/>
      <c r="D53" s="12"/>
      <c r="E53" s="12"/>
      <c r="F53" s="12"/>
      <c r="G53" s="12">
        <f t="shared" si="0"/>
        <v>0</v>
      </c>
      <c r="H53" s="12"/>
      <c r="I53" s="12"/>
      <c r="J53" s="12"/>
      <c r="K53" s="12"/>
      <c r="L53" s="12"/>
      <c r="M53" s="12"/>
      <c r="N53" s="12"/>
      <c r="O53" s="134">
        <f t="shared" si="1"/>
        <v>0</v>
      </c>
    </row>
    <row r="54" spans="1:15" x14ac:dyDescent="0.25">
      <c r="A54" s="19">
        <v>43</v>
      </c>
      <c r="B54" s="121"/>
      <c r="C54" s="79"/>
      <c r="D54" s="12"/>
      <c r="E54" s="12"/>
      <c r="F54" s="12"/>
      <c r="G54" s="12">
        <f>E54+F54</f>
        <v>0</v>
      </c>
      <c r="H54" s="12"/>
      <c r="I54" s="12"/>
      <c r="J54" s="12"/>
      <c r="K54" s="12"/>
      <c r="L54" s="12"/>
      <c r="M54" s="12"/>
      <c r="N54" s="12"/>
      <c r="O54" s="134">
        <f t="shared" si="1"/>
        <v>0</v>
      </c>
    </row>
    <row r="55" spans="1:15" x14ac:dyDescent="0.25">
      <c r="A55" s="19">
        <v>44</v>
      </c>
      <c r="B55" s="121"/>
      <c r="C55" s="79"/>
      <c r="D55" s="12"/>
      <c r="E55" s="12"/>
      <c r="F55" s="12"/>
      <c r="G55" s="12">
        <f t="shared" si="0"/>
        <v>0</v>
      </c>
      <c r="H55" s="12"/>
      <c r="I55" s="12"/>
      <c r="J55" s="12"/>
      <c r="K55" s="12"/>
      <c r="L55" s="12"/>
      <c r="M55" s="12"/>
      <c r="N55" s="12"/>
      <c r="O55" s="134">
        <f t="shared" si="1"/>
        <v>0</v>
      </c>
    </row>
    <row r="56" spans="1:15" x14ac:dyDescent="0.25">
      <c r="A56" s="19">
        <v>45</v>
      </c>
      <c r="B56" s="121"/>
      <c r="C56" s="79"/>
      <c r="D56" s="12"/>
      <c r="E56" s="12"/>
      <c r="F56" s="12"/>
      <c r="G56" s="12">
        <f t="shared" si="0"/>
        <v>0</v>
      </c>
      <c r="H56" s="12"/>
      <c r="I56" s="12"/>
      <c r="J56" s="12"/>
      <c r="K56" s="12"/>
      <c r="L56" s="12"/>
      <c r="M56" s="12"/>
      <c r="N56" s="12"/>
      <c r="O56" s="134">
        <f t="shared" si="1"/>
        <v>0</v>
      </c>
    </row>
    <row r="57" spans="1:15" x14ac:dyDescent="0.25">
      <c r="A57" s="19">
        <v>46</v>
      </c>
      <c r="B57" s="121"/>
      <c r="C57" s="79"/>
      <c r="D57" s="12"/>
      <c r="E57" s="12"/>
      <c r="F57" s="12"/>
      <c r="G57" s="12">
        <f t="shared" si="0"/>
        <v>0</v>
      </c>
      <c r="H57" s="12"/>
      <c r="I57" s="12"/>
      <c r="J57" s="12"/>
      <c r="K57" s="12"/>
      <c r="L57" s="12"/>
      <c r="M57" s="12"/>
      <c r="N57" s="12"/>
      <c r="O57" s="134">
        <f t="shared" si="1"/>
        <v>0</v>
      </c>
    </row>
    <row r="58" spans="1:15" x14ac:dyDescent="0.25">
      <c r="A58" s="19">
        <v>47</v>
      </c>
      <c r="B58" s="121"/>
      <c r="C58" s="79"/>
      <c r="D58" s="12"/>
      <c r="E58" s="12"/>
      <c r="F58" s="12"/>
      <c r="G58" s="12">
        <f t="shared" si="0"/>
        <v>0</v>
      </c>
      <c r="H58" s="12"/>
      <c r="I58" s="12"/>
      <c r="J58" s="12"/>
      <c r="K58" s="12"/>
      <c r="L58" s="12"/>
      <c r="M58" s="12"/>
      <c r="N58" s="12"/>
      <c r="O58" s="134">
        <f t="shared" si="1"/>
        <v>0</v>
      </c>
    </row>
    <row r="59" spans="1:15" x14ac:dyDescent="0.25">
      <c r="A59" s="19">
        <v>48</v>
      </c>
      <c r="B59" s="121"/>
      <c r="C59" s="79"/>
      <c r="D59" s="12"/>
      <c r="E59" s="12"/>
      <c r="F59" s="12"/>
      <c r="G59" s="12">
        <f t="shared" si="0"/>
        <v>0</v>
      </c>
      <c r="H59" s="12"/>
      <c r="I59" s="12"/>
      <c r="J59" s="12"/>
      <c r="K59" s="12"/>
      <c r="L59" s="12"/>
      <c r="M59" s="12"/>
      <c r="N59" s="12"/>
      <c r="O59" s="134">
        <f t="shared" si="1"/>
        <v>0</v>
      </c>
    </row>
    <row r="60" spans="1:15" x14ac:dyDescent="0.25">
      <c r="A60" s="19">
        <v>49</v>
      </c>
      <c r="B60" s="121"/>
      <c r="C60" s="79"/>
      <c r="D60" s="12"/>
      <c r="E60" s="12"/>
      <c r="F60" s="12"/>
      <c r="G60" s="12">
        <f t="shared" si="0"/>
        <v>0</v>
      </c>
      <c r="H60" s="12"/>
      <c r="I60" s="12"/>
      <c r="J60" s="12"/>
      <c r="K60" s="12"/>
      <c r="L60" s="12"/>
      <c r="M60" s="12"/>
      <c r="N60" s="12"/>
      <c r="O60" s="134">
        <f t="shared" si="1"/>
        <v>0</v>
      </c>
    </row>
    <row r="61" spans="1:15" ht="15.75" thickBot="1" x14ac:dyDescent="0.3">
      <c r="A61" s="19">
        <v>50</v>
      </c>
      <c r="B61" s="121"/>
      <c r="C61" s="79"/>
      <c r="D61" s="13"/>
      <c r="E61" s="13"/>
      <c r="F61" s="13"/>
      <c r="G61" s="13">
        <f t="shared" si="0"/>
        <v>0</v>
      </c>
      <c r="H61" s="13"/>
      <c r="I61" s="13"/>
      <c r="J61" s="13"/>
      <c r="K61" s="13"/>
      <c r="L61" s="13"/>
      <c r="M61" s="13"/>
      <c r="N61" s="13"/>
      <c r="O61" s="134">
        <f t="shared" si="1"/>
        <v>0</v>
      </c>
    </row>
    <row r="62" spans="1:15" ht="25.5" customHeight="1" thickBot="1" x14ac:dyDescent="0.3">
      <c r="A62" s="14" t="s">
        <v>14</v>
      </c>
      <c r="B62" s="131"/>
      <c r="C62" s="15"/>
      <c r="D62" s="17">
        <f t="shared" ref="D62:O62" si="2">SUM(D12:D61)</f>
        <v>0</v>
      </c>
      <c r="E62" s="16">
        <f t="shared" si="2"/>
        <v>0</v>
      </c>
      <c r="F62" s="16">
        <f t="shared" si="2"/>
        <v>0</v>
      </c>
      <c r="G62" s="17">
        <f t="shared" si="2"/>
        <v>0</v>
      </c>
      <c r="H62" s="16">
        <f t="shared" si="2"/>
        <v>0</v>
      </c>
      <c r="I62" s="16">
        <f t="shared" si="2"/>
        <v>0</v>
      </c>
      <c r="J62" s="16">
        <f t="shared" si="2"/>
        <v>0</v>
      </c>
      <c r="K62" s="16">
        <f t="shared" si="2"/>
        <v>0</v>
      </c>
      <c r="L62" s="17">
        <f t="shared" si="2"/>
        <v>0</v>
      </c>
      <c r="M62" s="17">
        <f t="shared" si="2"/>
        <v>0</v>
      </c>
      <c r="N62" s="17">
        <f t="shared" si="2"/>
        <v>0</v>
      </c>
      <c r="O62" s="18">
        <f t="shared" si="2"/>
        <v>0</v>
      </c>
    </row>
    <row r="63" spans="1:15" x14ac:dyDescent="0.25">
      <c r="A63" s="6"/>
    </row>
    <row r="64" spans="1:15" ht="34.5" customHeight="1" x14ac:dyDescent="0.25">
      <c r="A64" t="s">
        <v>15</v>
      </c>
      <c r="F64" s="128" t="s">
        <v>18</v>
      </c>
      <c r="G64" s="130">
        <f>G62*1000</f>
        <v>0</v>
      </c>
      <c r="H64" s="130"/>
      <c r="I64" s="130"/>
      <c r="J64" s="130"/>
      <c r="K64" s="130"/>
      <c r="L64" s="130">
        <f t="shared" ref="L64:O64" si="3">L62*1000</f>
        <v>0</v>
      </c>
      <c r="M64" s="130">
        <f t="shared" si="3"/>
        <v>0</v>
      </c>
      <c r="N64" s="130">
        <f t="shared" si="3"/>
        <v>0</v>
      </c>
      <c r="O64" s="130">
        <f t="shared" si="3"/>
        <v>0</v>
      </c>
    </row>
    <row r="65" spans="1:1" x14ac:dyDescent="0.25">
      <c r="A65" t="s">
        <v>16</v>
      </c>
    </row>
    <row r="66" spans="1:1" x14ac:dyDescent="0.25">
      <c r="A66" t="s">
        <v>17</v>
      </c>
    </row>
  </sheetData>
  <sheetProtection algorithmName="SHA-512" hashValue="Sr+4T4EtTam63axZWN8LE/WgXXNhcWhxcU5aPWvacS6tOwvwQHvsNWR9b9SG9W71lQw02I4UPN6AIVeanUdfcg==" saltValue="5hF9AwWO30obHlgjeCuyyA==" spinCount="100000" sheet="1" formatCells="0" formatColumns="0" formatRows="0" insertRows="0"/>
  <mergeCells count="32">
    <mergeCell ref="F7:O7"/>
    <mergeCell ref="G10:G11"/>
    <mergeCell ref="A8:O8"/>
    <mergeCell ref="A9:A11"/>
    <mergeCell ref="B9:B11"/>
    <mergeCell ref="C9:C11"/>
    <mergeCell ref="D9:D11"/>
    <mergeCell ref="E9:G9"/>
    <mergeCell ref="H9:H11"/>
    <mergeCell ref="I9:I11"/>
    <mergeCell ref="J9:J11"/>
    <mergeCell ref="O9:O11"/>
    <mergeCell ref="A7:C7"/>
    <mergeCell ref="F10:F11"/>
    <mergeCell ref="E10:E11"/>
    <mergeCell ref="K9:K11"/>
    <mergeCell ref="L9:L11"/>
    <mergeCell ref="M9:M11"/>
    <mergeCell ref="N9:N11"/>
    <mergeCell ref="A2:O2"/>
    <mergeCell ref="A3:O3"/>
    <mergeCell ref="L5:M5"/>
    <mergeCell ref="N5:O5"/>
    <mergeCell ref="D6:E6"/>
    <mergeCell ref="F6:K6"/>
    <mergeCell ref="L6:M6"/>
    <mergeCell ref="N6:O6"/>
    <mergeCell ref="A4:B4"/>
    <mergeCell ref="C4:O4"/>
    <mergeCell ref="A5:B5"/>
    <mergeCell ref="C5:K5"/>
    <mergeCell ref="A6:B6"/>
  </mergeCells>
  <dataValidations count="3">
    <dataValidation allowBlank="1" showInputMessage="1" showErrorMessage="1" prompt="Platnosť cenového rozhodnutia uvádzajte na celé mesiace._x000a_Príklad:_x000a_- platnosť do 15. v mesiaci - v talčive uveďte 1. v mesiaci _x000a_- platnosť po 15. v mesiaci - v talčive uveďte 1. nasledujúceho mesiaca" sqref="A7" xr:uid="{00000000-0002-0000-0200-000000000000}"/>
    <dataValidation type="date" showInputMessage="1" showErrorMessage="1" error="Dátum musí byť v intervale 1.1.2025 až 31.12.2025" promptTitle="Pokyny pre koniec platnosti :" prompt="- ak dĺžka platnosti presahuje rok 2025, pre účel žiadosti prosíme uviesť dátum 31.12.2025_x000a_- Ak sú vydané v priebehu roka ďalšie cenové rozhodnutia, uveďte prosím posledný deň predchádzajúci začiatku platnosti nového cenového rozhodnutia _x000a_" sqref="E7" xr:uid="{00000000-0002-0000-0200-000001000000}">
      <formula1>45658</formula1>
      <formula2>46022</formula2>
    </dataValidation>
    <dataValidation type="date" showInputMessage="1" showErrorMessage="1" error="Dátum musí byť v intervale 1.2.2025 až 31.12.2025" promptTitle="Pokyny pre začiatok platnosti :" prompt="- musí nadväzovať na koniec platnosti predchádzajúceho cenového rozhodnutia" sqref="D7" xr:uid="{00000000-0002-0000-0200-000002000000}">
      <formula1>45689</formula1>
      <formula2>46022</formula2>
    </dataValidation>
  </dataValidations>
  <pageMargins left="0.7" right="0.7" top="0.75" bottom="0.75" header="0.3" footer="0.3"/>
  <pageSetup paperSize="9" orientation="portrait" r:id="rId1"/>
  <ignoredErrors>
    <ignoredError sqref="G12:G61 O12:O6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249977111117893"/>
  </sheetPr>
  <dimension ref="A1:O66"/>
  <sheetViews>
    <sheetView showGridLines="0" topLeftCell="A3" zoomScaleNormal="100" workbookViewId="0">
      <selection activeCell="D14" sqref="D14"/>
    </sheetView>
  </sheetViews>
  <sheetFormatPr defaultRowHeight="15" x14ac:dyDescent="0.25"/>
  <cols>
    <col min="1" max="1" width="11" customWidth="1"/>
    <col min="2" max="2" width="33.7109375" customWidth="1"/>
    <col min="3" max="3" width="34.140625" customWidth="1"/>
    <col min="4" max="4" width="12.7109375" customWidth="1"/>
    <col min="5" max="5" width="13" customWidth="1"/>
    <col min="6" max="6" width="12" customWidth="1"/>
    <col min="7" max="7" width="17.28515625" customWidth="1"/>
    <col min="8" max="9" width="13.5703125" customWidth="1"/>
    <col min="10" max="10" width="12.7109375" customWidth="1"/>
    <col min="11" max="11" width="15.5703125" customWidth="1"/>
    <col min="12" max="12" width="13.7109375" customWidth="1"/>
    <col min="13" max="13" width="11.140625" customWidth="1"/>
    <col min="14" max="14" width="11.42578125" customWidth="1"/>
    <col min="15" max="15" width="1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3"/>
    </row>
    <row r="2" spans="1:15" ht="18.75" x14ac:dyDescent="0.25">
      <c r="A2" s="139" t="s">
        <v>131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</row>
    <row r="3" spans="1:15" ht="17.25" x14ac:dyDescent="0.3">
      <c r="A3" s="140" t="s">
        <v>133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</row>
    <row r="4" spans="1:15" ht="21" customHeight="1" x14ac:dyDescent="0.25">
      <c r="A4" s="141" t="s">
        <v>0</v>
      </c>
      <c r="B4" s="14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3"/>
    </row>
    <row r="5" spans="1:15" ht="25.5" customHeight="1" x14ac:dyDescent="0.25">
      <c r="A5" s="154" t="s">
        <v>1</v>
      </c>
      <c r="B5" s="155"/>
      <c r="C5" s="156"/>
      <c r="D5" s="157"/>
      <c r="E5" s="157"/>
      <c r="F5" s="157"/>
      <c r="G5" s="157"/>
      <c r="H5" s="157"/>
      <c r="I5" s="157"/>
      <c r="J5" s="157"/>
      <c r="K5" s="158"/>
      <c r="L5" s="141" t="s">
        <v>20</v>
      </c>
      <c r="M5" s="142"/>
      <c r="N5" s="143" t="s">
        <v>95</v>
      </c>
      <c r="O5" s="144"/>
    </row>
    <row r="6" spans="1:15" ht="24" customHeight="1" x14ac:dyDescent="0.25">
      <c r="A6" s="143" t="s">
        <v>99</v>
      </c>
      <c r="B6" s="144"/>
      <c r="C6" s="126"/>
      <c r="D6" s="145" t="s">
        <v>2</v>
      </c>
      <c r="E6" s="146"/>
      <c r="F6" s="147"/>
      <c r="G6" s="148"/>
      <c r="H6" s="148"/>
      <c r="I6" s="148"/>
      <c r="J6" s="148"/>
      <c r="K6" s="149"/>
      <c r="L6" s="150"/>
      <c r="M6" s="151"/>
      <c r="N6" s="150"/>
      <c r="O6" s="151"/>
    </row>
    <row r="7" spans="1:15" ht="21.75" customHeight="1" x14ac:dyDescent="0.25">
      <c r="A7" s="143" t="s">
        <v>135</v>
      </c>
      <c r="B7" s="177"/>
      <c r="C7" s="144"/>
      <c r="D7" s="127"/>
      <c r="E7" s="127"/>
      <c r="F7" s="159"/>
      <c r="G7" s="160"/>
      <c r="H7" s="160"/>
      <c r="I7" s="160"/>
      <c r="J7" s="160"/>
      <c r="K7" s="160"/>
      <c r="L7" s="160"/>
      <c r="M7" s="160"/>
      <c r="N7" s="160"/>
      <c r="O7" s="161"/>
    </row>
    <row r="8" spans="1:15" ht="62.25" customHeight="1" x14ac:dyDescent="0.25">
      <c r="A8" s="164" t="s">
        <v>136</v>
      </c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6"/>
    </row>
    <row r="9" spans="1:15" ht="15" customHeight="1" x14ac:dyDescent="0.25">
      <c r="A9" s="167" t="s">
        <v>4</v>
      </c>
      <c r="B9" s="170" t="s">
        <v>5</v>
      </c>
      <c r="C9" s="167" t="s">
        <v>75</v>
      </c>
      <c r="D9" s="167" t="s">
        <v>7</v>
      </c>
      <c r="E9" s="173" t="s">
        <v>21</v>
      </c>
      <c r="F9" s="174"/>
      <c r="G9" s="175"/>
      <c r="H9" s="167" t="s">
        <v>96</v>
      </c>
      <c r="I9" s="167" t="s">
        <v>10</v>
      </c>
      <c r="J9" s="167" t="s">
        <v>11</v>
      </c>
      <c r="K9" s="167" t="s">
        <v>12</v>
      </c>
      <c r="L9" s="136" t="s">
        <v>72</v>
      </c>
      <c r="M9" s="136" t="s">
        <v>73</v>
      </c>
      <c r="N9" s="136" t="s">
        <v>74</v>
      </c>
      <c r="O9" s="162" t="s">
        <v>100</v>
      </c>
    </row>
    <row r="10" spans="1:15" ht="15" customHeight="1" x14ac:dyDescent="0.25">
      <c r="A10" s="168"/>
      <c r="B10" s="171"/>
      <c r="C10" s="168"/>
      <c r="D10" s="168"/>
      <c r="E10" s="167" t="s">
        <v>92</v>
      </c>
      <c r="F10" s="167" t="s">
        <v>13</v>
      </c>
      <c r="G10" s="162" t="s">
        <v>93</v>
      </c>
      <c r="H10" s="168"/>
      <c r="I10" s="168"/>
      <c r="J10" s="168"/>
      <c r="K10" s="168"/>
      <c r="L10" s="137"/>
      <c r="M10" s="137"/>
      <c r="N10" s="137"/>
      <c r="O10" s="176"/>
    </row>
    <row r="11" spans="1:15" x14ac:dyDescent="0.25">
      <c r="A11" s="169"/>
      <c r="B11" s="172"/>
      <c r="C11" s="169"/>
      <c r="D11" s="169"/>
      <c r="E11" s="169"/>
      <c r="F11" s="169"/>
      <c r="G11" s="163"/>
      <c r="H11" s="169"/>
      <c r="I11" s="169"/>
      <c r="J11" s="169"/>
      <c r="K11" s="169"/>
      <c r="L11" s="138"/>
      <c r="M11" s="138"/>
      <c r="N11" s="138"/>
      <c r="O11" s="163"/>
    </row>
    <row r="12" spans="1:15" x14ac:dyDescent="0.25">
      <c r="A12" s="19">
        <v>1</v>
      </c>
      <c r="B12" s="121"/>
      <c r="C12" s="123"/>
      <c r="D12" s="124"/>
      <c r="E12" s="125"/>
      <c r="F12" s="125"/>
      <c r="G12" s="12">
        <f t="shared" ref="G12:G61" si="0">E12+F12</f>
        <v>0</v>
      </c>
      <c r="H12" s="12"/>
      <c r="I12" s="12"/>
      <c r="J12" s="12"/>
      <c r="K12" s="12"/>
      <c r="L12" s="12"/>
      <c r="M12" s="12"/>
      <c r="N12" s="12"/>
      <c r="O12" s="134">
        <f t="shared" ref="O12:O61" si="1">SUM(G12:N12)</f>
        <v>0</v>
      </c>
    </row>
    <row r="13" spans="1:15" x14ac:dyDescent="0.25">
      <c r="A13" s="19">
        <v>2</v>
      </c>
      <c r="B13" s="121"/>
      <c r="C13" s="123"/>
      <c r="D13" s="124"/>
      <c r="E13" s="125"/>
      <c r="F13" s="125"/>
      <c r="G13" s="12">
        <f t="shared" si="0"/>
        <v>0</v>
      </c>
      <c r="H13" s="12"/>
      <c r="I13" s="12"/>
      <c r="J13" s="12"/>
      <c r="K13" s="12"/>
      <c r="L13" s="12"/>
      <c r="M13" s="12"/>
      <c r="N13" s="12"/>
      <c r="O13" s="134">
        <f t="shared" si="1"/>
        <v>0</v>
      </c>
    </row>
    <row r="14" spans="1:15" x14ac:dyDescent="0.25">
      <c r="A14" s="19">
        <v>3</v>
      </c>
      <c r="B14" s="121"/>
      <c r="C14" s="123"/>
      <c r="D14" s="124"/>
      <c r="E14" s="12"/>
      <c r="F14" s="12"/>
      <c r="G14" s="12">
        <f t="shared" si="0"/>
        <v>0</v>
      </c>
      <c r="H14" s="12"/>
      <c r="I14" s="12"/>
      <c r="J14" s="12"/>
      <c r="K14" s="12"/>
      <c r="L14" s="12"/>
      <c r="M14" s="12"/>
      <c r="N14" s="12"/>
      <c r="O14" s="134">
        <f t="shared" si="1"/>
        <v>0</v>
      </c>
    </row>
    <row r="15" spans="1:15" x14ac:dyDescent="0.25">
      <c r="A15" s="19">
        <v>4</v>
      </c>
      <c r="B15" s="121"/>
      <c r="C15" s="123"/>
      <c r="D15" s="124"/>
      <c r="E15" s="12"/>
      <c r="F15" s="12"/>
      <c r="G15" s="12">
        <f t="shared" si="0"/>
        <v>0</v>
      </c>
      <c r="H15" s="12"/>
      <c r="I15" s="12"/>
      <c r="J15" s="12"/>
      <c r="K15" s="12"/>
      <c r="L15" s="12"/>
      <c r="M15" s="12"/>
      <c r="N15" s="12"/>
      <c r="O15" s="134">
        <f t="shared" si="1"/>
        <v>0</v>
      </c>
    </row>
    <row r="16" spans="1:15" x14ac:dyDescent="0.25">
      <c r="A16" s="19">
        <v>5</v>
      </c>
      <c r="B16" s="121"/>
      <c r="C16" s="123"/>
      <c r="D16" s="124"/>
      <c r="E16" s="12"/>
      <c r="F16" s="12"/>
      <c r="G16" s="12">
        <f t="shared" si="0"/>
        <v>0</v>
      </c>
      <c r="H16" s="12"/>
      <c r="I16" s="12"/>
      <c r="J16" s="12"/>
      <c r="K16" s="12"/>
      <c r="L16" s="12"/>
      <c r="M16" s="12"/>
      <c r="N16" s="12"/>
      <c r="O16" s="134">
        <f t="shared" si="1"/>
        <v>0</v>
      </c>
    </row>
    <row r="17" spans="1:15" x14ac:dyDescent="0.25">
      <c r="A17" s="19">
        <v>6</v>
      </c>
      <c r="B17" s="121"/>
      <c r="C17" s="79"/>
      <c r="D17" s="12"/>
      <c r="E17" s="12"/>
      <c r="F17" s="12"/>
      <c r="G17" s="12">
        <f t="shared" si="0"/>
        <v>0</v>
      </c>
      <c r="H17" s="12"/>
      <c r="I17" s="12"/>
      <c r="J17" s="12"/>
      <c r="K17" s="12"/>
      <c r="L17" s="12"/>
      <c r="M17" s="12"/>
      <c r="N17" s="12"/>
      <c r="O17" s="134">
        <f t="shared" si="1"/>
        <v>0</v>
      </c>
    </row>
    <row r="18" spans="1:15" x14ac:dyDescent="0.25">
      <c r="A18" s="19">
        <v>7</v>
      </c>
      <c r="B18" s="121"/>
      <c r="C18" s="79"/>
      <c r="D18" s="12"/>
      <c r="E18" s="12"/>
      <c r="F18" s="12"/>
      <c r="G18" s="12">
        <f t="shared" si="0"/>
        <v>0</v>
      </c>
      <c r="H18" s="12"/>
      <c r="I18" s="12"/>
      <c r="J18" s="12"/>
      <c r="K18" s="12"/>
      <c r="L18" s="12"/>
      <c r="M18" s="12"/>
      <c r="N18" s="12"/>
      <c r="O18" s="134">
        <f t="shared" si="1"/>
        <v>0</v>
      </c>
    </row>
    <row r="19" spans="1:15" x14ac:dyDescent="0.25">
      <c r="A19" s="19">
        <v>8</v>
      </c>
      <c r="B19" s="121"/>
      <c r="C19" s="79"/>
      <c r="D19" s="12"/>
      <c r="E19" s="12"/>
      <c r="F19" s="12"/>
      <c r="G19" s="12">
        <f t="shared" si="0"/>
        <v>0</v>
      </c>
      <c r="H19" s="12"/>
      <c r="I19" s="12"/>
      <c r="J19" s="12"/>
      <c r="K19" s="12"/>
      <c r="L19" s="12"/>
      <c r="M19" s="12"/>
      <c r="N19" s="12"/>
      <c r="O19" s="134">
        <f t="shared" si="1"/>
        <v>0</v>
      </c>
    </row>
    <row r="20" spans="1:15" x14ac:dyDescent="0.25">
      <c r="A20" s="19">
        <v>9</v>
      </c>
      <c r="B20" s="121"/>
      <c r="C20" s="79"/>
      <c r="D20" s="12"/>
      <c r="E20" s="12"/>
      <c r="F20" s="12"/>
      <c r="G20" s="12">
        <f t="shared" si="0"/>
        <v>0</v>
      </c>
      <c r="H20" s="12"/>
      <c r="I20" s="12"/>
      <c r="J20" s="12"/>
      <c r="K20" s="12"/>
      <c r="L20" s="12"/>
      <c r="M20" s="12"/>
      <c r="N20" s="12"/>
      <c r="O20" s="134">
        <f t="shared" si="1"/>
        <v>0</v>
      </c>
    </row>
    <row r="21" spans="1:15" x14ac:dyDescent="0.25">
      <c r="A21" s="19">
        <v>10</v>
      </c>
      <c r="B21" s="121"/>
      <c r="C21" s="79"/>
      <c r="D21" s="12"/>
      <c r="E21" s="12"/>
      <c r="F21" s="12"/>
      <c r="G21" s="12">
        <f t="shared" si="0"/>
        <v>0</v>
      </c>
      <c r="H21" s="12"/>
      <c r="I21" s="12"/>
      <c r="J21" s="12"/>
      <c r="K21" s="12"/>
      <c r="L21" s="12"/>
      <c r="M21" s="12"/>
      <c r="N21" s="12"/>
      <c r="O21" s="134">
        <f t="shared" si="1"/>
        <v>0</v>
      </c>
    </row>
    <row r="22" spans="1:15" x14ac:dyDescent="0.25">
      <c r="A22" s="19">
        <v>11</v>
      </c>
      <c r="B22" s="121"/>
      <c r="C22" s="79"/>
      <c r="D22" s="12"/>
      <c r="E22" s="12"/>
      <c r="F22" s="12"/>
      <c r="G22" s="12">
        <f t="shared" si="0"/>
        <v>0</v>
      </c>
      <c r="H22" s="12"/>
      <c r="I22" s="12"/>
      <c r="J22" s="12"/>
      <c r="K22" s="12"/>
      <c r="L22" s="12"/>
      <c r="M22" s="12"/>
      <c r="N22" s="12"/>
      <c r="O22" s="134">
        <f t="shared" si="1"/>
        <v>0</v>
      </c>
    </row>
    <row r="23" spans="1:15" x14ac:dyDescent="0.25">
      <c r="A23" s="19">
        <v>12</v>
      </c>
      <c r="B23" s="121"/>
      <c r="C23" s="79"/>
      <c r="D23" s="12"/>
      <c r="E23" s="12"/>
      <c r="F23" s="12"/>
      <c r="G23" s="12">
        <f t="shared" si="0"/>
        <v>0</v>
      </c>
      <c r="H23" s="12"/>
      <c r="I23" s="12"/>
      <c r="J23" s="12"/>
      <c r="K23" s="12"/>
      <c r="L23" s="12"/>
      <c r="M23" s="12"/>
      <c r="N23" s="12"/>
      <c r="O23" s="134">
        <f t="shared" si="1"/>
        <v>0</v>
      </c>
    </row>
    <row r="24" spans="1:15" x14ac:dyDescent="0.25">
      <c r="A24" s="19">
        <v>13</v>
      </c>
      <c r="B24" s="121"/>
      <c r="C24" s="79"/>
      <c r="D24" s="12"/>
      <c r="E24" s="12"/>
      <c r="F24" s="12"/>
      <c r="G24" s="12">
        <f t="shared" si="0"/>
        <v>0</v>
      </c>
      <c r="H24" s="12"/>
      <c r="I24" s="12"/>
      <c r="J24" s="12"/>
      <c r="K24" s="12"/>
      <c r="L24" s="12"/>
      <c r="M24" s="12"/>
      <c r="N24" s="12"/>
      <c r="O24" s="134">
        <f t="shared" si="1"/>
        <v>0</v>
      </c>
    </row>
    <row r="25" spans="1:15" x14ac:dyDescent="0.25">
      <c r="A25" s="19">
        <v>14</v>
      </c>
      <c r="B25" s="121"/>
      <c r="C25" s="79"/>
      <c r="D25" s="12"/>
      <c r="E25" s="12"/>
      <c r="F25" s="12"/>
      <c r="G25" s="12">
        <f t="shared" si="0"/>
        <v>0</v>
      </c>
      <c r="H25" s="12"/>
      <c r="I25" s="12"/>
      <c r="J25" s="12"/>
      <c r="K25" s="12"/>
      <c r="L25" s="12"/>
      <c r="M25" s="12"/>
      <c r="N25" s="12"/>
      <c r="O25" s="134">
        <f t="shared" si="1"/>
        <v>0</v>
      </c>
    </row>
    <row r="26" spans="1:15" x14ac:dyDescent="0.25">
      <c r="A26" s="19">
        <v>15</v>
      </c>
      <c r="B26" s="121"/>
      <c r="C26" s="79"/>
      <c r="D26" s="12"/>
      <c r="E26" s="12"/>
      <c r="F26" s="12"/>
      <c r="G26" s="12">
        <f t="shared" si="0"/>
        <v>0</v>
      </c>
      <c r="H26" s="12"/>
      <c r="I26" s="12"/>
      <c r="J26" s="12"/>
      <c r="K26" s="12"/>
      <c r="L26" s="12"/>
      <c r="M26" s="12"/>
      <c r="N26" s="12"/>
      <c r="O26" s="134">
        <f t="shared" si="1"/>
        <v>0</v>
      </c>
    </row>
    <row r="27" spans="1:15" x14ac:dyDescent="0.25">
      <c r="A27" s="19">
        <v>16</v>
      </c>
      <c r="B27" s="121"/>
      <c r="C27" s="79"/>
      <c r="D27" s="12"/>
      <c r="E27" s="12"/>
      <c r="F27" s="12"/>
      <c r="G27" s="12">
        <f t="shared" si="0"/>
        <v>0</v>
      </c>
      <c r="H27" s="12"/>
      <c r="I27" s="12"/>
      <c r="J27" s="12"/>
      <c r="K27" s="12"/>
      <c r="L27" s="12"/>
      <c r="M27" s="12"/>
      <c r="N27" s="12"/>
      <c r="O27" s="134">
        <f t="shared" si="1"/>
        <v>0</v>
      </c>
    </row>
    <row r="28" spans="1:15" x14ac:dyDescent="0.25">
      <c r="A28" s="19">
        <v>17</v>
      </c>
      <c r="B28" s="121"/>
      <c r="C28" s="79"/>
      <c r="D28" s="12"/>
      <c r="E28" s="12"/>
      <c r="F28" s="12"/>
      <c r="G28" s="12">
        <f t="shared" si="0"/>
        <v>0</v>
      </c>
      <c r="H28" s="12"/>
      <c r="I28" s="12"/>
      <c r="J28" s="12"/>
      <c r="K28" s="12"/>
      <c r="L28" s="12"/>
      <c r="M28" s="12"/>
      <c r="N28" s="12"/>
      <c r="O28" s="134">
        <f t="shared" si="1"/>
        <v>0</v>
      </c>
    </row>
    <row r="29" spans="1:15" x14ac:dyDescent="0.25">
      <c r="A29" s="19">
        <v>18</v>
      </c>
      <c r="B29" s="121"/>
      <c r="C29" s="79"/>
      <c r="D29" s="12"/>
      <c r="E29" s="12"/>
      <c r="F29" s="12"/>
      <c r="G29" s="12">
        <f t="shared" si="0"/>
        <v>0</v>
      </c>
      <c r="H29" s="12"/>
      <c r="I29" s="12"/>
      <c r="J29" s="12"/>
      <c r="K29" s="12"/>
      <c r="L29" s="12"/>
      <c r="M29" s="12"/>
      <c r="N29" s="12"/>
      <c r="O29" s="134">
        <f t="shared" si="1"/>
        <v>0</v>
      </c>
    </row>
    <row r="30" spans="1:15" x14ac:dyDescent="0.25">
      <c r="A30" s="19">
        <v>19</v>
      </c>
      <c r="B30" s="121"/>
      <c r="C30" s="79"/>
      <c r="D30" s="12"/>
      <c r="E30" s="12"/>
      <c r="F30" s="12"/>
      <c r="G30" s="12">
        <f t="shared" si="0"/>
        <v>0</v>
      </c>
      <c r="H30" s="12"/>
      <c r="I30" s="12"/>
      <c r="J30" s="12"/>
      <c r="K30" s="12"/>
      <c r="L30" s="12"/>
      <c r="M30" s="12"/>
      <c r="N30" s="12"/>
      <c r="O30" s="134">
        <f t="shared" si="1"/>
        <v>0</v>
      </c>
    </row>
    <row r="31" spans="1:15" x14ac:dyDescent="0.25">
      <c r="A31" s="19">
        <v>20</v>
      </c>
      <c r="B31" s="121"/>
      <c r="C31" s="79"/>
      <c r="D31" s="12"/>
      <c r="E31" s="12"/>
      <c r="F31" s="12"/>
      <c r="G31" s="12">
        <f t="shared" si="0"/>
        <v>0</v>
      </c>
      <c r="H31" s="12"/>
      <c r="I31" s="12"/>
      <c r="J31" s="12"/>
      <c r="K31" s="12"/>
      <c r="L31" s="12"/>
      <c r="M31" s="12"/>
      <c r="N31" s="12"/>
      <c r="O31" s="134">
        <f t="shared" si="1"/>
        <v>0</v>
      </c>
    </row>
    <row r="32" spans="1:15" x14ac:dyDescent="0.25">
      <c r="A32" s="19">
        <v>21</v>
      </c>
      <c r="B32" s="121"/>
      <c r="C32" s="79"/>
      <c r="D32" s="12"/>
      <c r="E32" s="12"/>
      <c r="F32" s="12"/>
      <c r="G32" s="12">
        <f t="shared" si="0"/>
        <v>0</v>
      </c>
      <c r="H32" s="12"/>
      <c r="I32" s="12"/>
      <c r="J32" s="12"/>
      <c r="K32" s="12"/>
      <c r="L32" s="12"/>
      <c r="M32" s="12"/>
      <c r="N32" s="12"/>
      <c r="O32" s="134">
        <f t="shared" si="1"/>
        <v>0</v>
      </c>
    </row>
    <row r="33" spans="1:15" x14ac:dyDescent="0.25">
      <c r="A33" s="19">
        <v>22</v>
      </c>
      <c r="B33" s="121"/>
      <c r="C33" s="79"/>
      <c r="D33" s="12"/>
      <c r="E33" s="12"/>
      <c r="F33" s="12"/>
      <c r="G33" s="12">
        <f t="shared" si="0"/>
        <v>0</v>
      </c>
      <c r="H33" s="12"/>
      <c r="I33" s="12"/>
      <c r="J33" s="12"/>
      <c r="K33" s="12"/>
      <c r="L33" s="12"/>
      <c r="M33" s="12"/>
      <c r="N33" s="12"/>
      <c r="O33" s="134">
        <f t="shared" si="1"/>
        <v>0</v>
      </c>
    </row>
    <row r="34" spans="1:15" x14ac:dyDescent="0.25">
      <c r="A34" s="19">
        <v>23</v>
      </c>
      <c r="B34" s="121"/>
      <c r="C34" s="79"/>
      <c r="D34" s="12"/>
      <c r="E34" s="12"/>
      <c r="F34" s="12"/>
      <c r="G34" s="12">
        <f t="shared" si="0"/>
        <v>0</v>
      </c>
      <c r="H34" s="12"/>
      <c r="I34" s="12"/>
      <c r="J34" s="12"/>
      <c r="K34" s="12"/>
      <c r="L34" s="12"/>
      <c r="M34" s="12"/>
      <c r="N34" s="12"/>
      <c r="O34" s="134">
        <f t="shared" si="1"/>
        <v>0</v>
      </c>
    </row>
    <row r="35" spans="1:15" x14ac:dyDescent="0.25">
      <c r="A35" s="19">
        <v>24</v>
      </c>
      <c r="B35" s="121"/>
      <c r="C35" s="79"/>
      <c r="D35" s="12"/>
      <c r="E35" s="12"/>
      <c r="F35" s="12"/>
      <c r="G35" s="12">
        <f t="shared" si="0"/>
        <v>0</v>
      </c>
      <c r="H35" s="12"/>
      <c r="I35" s="12"/>
      <c r="J35" s="12"/>
      <c r="K35" s="12"/>
      <c r="L35" s="12"/>
      <c r="M35" s="12"/>
      <c r="N35" s="12"/>
      <c r="O35" s="134">
        <f t="shared" si="1"/>
        <v>0</v>
      </c>
    </row>
    <row r="36" spans="1:15" x14ac:dyDescent="0.25">
      <c r="A36" s="19">
        <v>25</v>
      </c>
      <c r="B36" s="121"/>
      <c r="C36" s="79"/>
      <c r="D36" s="12"/>
      <c r="E36" s="12"/>
      <c r="F36" s="12"/>
      <c r="G36" s="12">
        <f t="shared" si="0"/>
        <v>0</v>
      </c>
      <c r="H36" s="12"/>
      <c r="I36" s="12"/>
      <c r="J36" s="12"/>
      <c r="K36" s="12"/>
      <c r="L36" s="12"/>
      <c r="M36" s="12"/>
      <c r="N36" s="12"/>
      <c r="O36" s="134">
        <f t="shared" si="1"/>
        <v>0</v>
      </c>
    </row>
    <row r="37" spans="1:15" x14ac:dyDescent="0.25">
      <c r="A37" s="19">
        <v>26</v>
      </c>
      <c r="B37" s="121"/>
      <c r="C37" s="79"/>
      <c r="D37" s="12"/>
      <c r="E37" s="12"/>
      <c r="F37" s="12"/>
      <c r="G37" s="12">
        <f t="shared" si="0"/>
        <v>0</v>
      </c>
      <c r="H37" s="12"/>
      <c r="I37" s="12"/>
      <c r="J37" s="12"/>
      <c r="K37" s="12"/>
      <c r="L37" s="12"/>
      <c r="M37" s="12"/>
      <c r="N37" s="12"/>
      <c r="O37" s="134">
        <f t="shared" si="1"/>
        <v>0</v>
      </c>
    </row>
    <row r="38" spans="1:15" x14ac:dyDescent="0.25">
      <c r="A38" s="19">
        <v>27</v>
      </c>
      <c r="B38" s="121"/>
      <c r="C38" s="79"/>
      <c r="D38" s="12"/>
      <c r="E38" s="12"/>
      <c r="F38" s="12"/>
      <c r="G38" s="12">
        <f t="shared" si="0"/>
        <v>0</v>
      </c>
      <c r="H38" s="12"/>
      <c r="I38" s="12"/>
      <c r="J38" s="12"/>
      <c r="K38" s="12"/>
      <c r="L38" s="12"/>
      <c r="M38" s="12"/>
      <c r="N38" s="12"/>
      <c r="O38" s="134">
        <f t="shared" si="1"/>
        <v>0</v>
      </c>
    </row>
    <row r="39" spans="1:15" x14ac:dyDescent="0.25">
      <c r="A39" s="19">
        <v>28</v>
      </c>
      <c r="B39" s="121"/>
      <c r="C39" s="79"/>
      <c r="D39" s="12"/>
      <c r="E39" s="12"/>
      <c r="F39" s="12"/>
      <c r="G39" s="12">
        <f t="shared" si="0"/>
        <v>0</v>
      </c>
      <c r="H39" s="12"/>
      <c r="I39" s="12"/>
      <c r="J39" s="12"/>
      <c r="K39" s="12"/>
      <c r="L39" s="12"/>
      <c r="M39" s="12"/>
      <c r="N39" s="12"/>
      <c r="O39" s="134">
        <f t="shared" si="1"/>
        <v>0</v>
      </c>
    </row>
    <row r="40" spans="1:15" x14ac:dyDescent="0.25">
      <c r="A40" s="19">
        <v>29</v>
      </c>
      <c r="B40" s="121"/>
      <c r="C40" s="79"/>
      <c r="D40" s="12"/>
      <c r="E40" s="12"/>
      <c r="F40" s="12"/>
      <c r="G40" s="12">
        <f t="shared" si="0"/>
        <v>0</v>
      </c>
      <c r="H40" s="12"/>
      <c r="I40" s="12"/>
      <c r="J40" s="12"/>
      <c r="K40" s="12"/>
      <c r="L40" s="12"/>
      <c r="M40" s="12"/>
      <c r="N40" s="12"/>
      <c r="O40" s="134">
        <f t="shared" si="1"/>
        <v>0</v>
      </c>
    </row>
    <row r="41" spans="1:15" x14ac:dyDescent="0.25">
      <c r="A41" s="19">
        <v>30</v>
      </c>
      <c r="B41" s="121"/>
      <c r="C41" s="79"/>
      <c r="D41" s="12"/>
      <c r="E41" s="12"/>
      <c r="F41" s="12"/>
      <c r="G41" s="12">
        <f t="shared" si="0"/>
        <v>0</v>
      </c>
      <c r="H41" s="12"/>
      <c r="I41" s="12"/>
      <c r="J41" s="12"/>
      <c r="K41" s="12"/>
      <c r="L41" s="12"/>
      <c r="M41" s="12"/>
      <c r="N41" s="12"/>
      <c r="O41" s="134">
        <f t="shared" si="1"/>
        <v>0</v>
      </c>
    </row>
    <row r="42" spans="1:15" x14ac:dyDescent="0.25">
      <c r="A42" s="19">
        <v>31</v>
      </c>
      <c r="B42" s="121"/>
      <c r="C42" s="79"/>
      <c r="D42" s="12"/>
      <c r="E42" s="12"/>
      <c r="F42" s="12"/>
      <c r="G42" s="12">
        <f t="shared" si="0"/>
        <v>0</v>
      </c>
      <c r="H42" s="12"/>
      <c r="I42" s="12"/>
      <c r="J42" s="12"/>
      <c r="K42" s="12"/>
      <c r="L42" s="12"/>
      <c r="M42" s="12"/>
      <c r="N42" s="12"/>
      <c r="O42" s="134">
        <f t="shared" si="1"/>
        <v>0</v>
      </c>
    </row>
    <row r="43" spans="1:15" x14ac:dyDescent="0.25">
      <c r="A43" s="19">
        <v>32</v>
      </c>
      <c r="B43" s="121"/>
      <c r="C43" s="79"/>
      <c r="D43" s="12"/>
      <c r="E43" s="12"/>
      <c r="F43" s="12"/>
      <c r="G43" s="12">
        <f t="shared" si="0"/>
        <v>0</v>
      </c>
      <c r="H43" s="12"/>
      <c r="I43" s="12"/>
      <c r="J43" s="12"/>
      <c r="K43" s="12"/>
      <c r="L43" s="12"/>
      <c r="M43" s="12"/>
      <c r="N43" s="12"/>
      <c r="O43" s="134">
        <f t="shared" si="1"/>
        <v>0</v>
      </c>
    </row>
    <row r="44" spans="1:15" x14ac:dyDescent="0.25">
      <c r="A44" s="19">
        <v>33</v>
      </c>
      <c r="B44" s="121"/>
      <c r="C44" s="79"/>
      <c r="D44" s="12"/>
      <c r="E44" s="12"/>
      <c r="F44" s="12"/>
      <c r="G44" s="12">
        <f t="shared" si="0"/>
        <v>0</v>
      </c>
      <c r="H44" s="12"/>
      <c r="I44" s="12"/>
      <c r="J44" s="12"/>
      <c r="K44" s="12"/>
      <c r="L44" s="12"/>
      <c r="M44" s="12"/>
      <c r="N44" s="12"/>
      <c r="O44" s="134">
        <f t="shared" si="1"/>
        <v>0</v>
      </c>
    </row>
    <row r="45" spans="1:15" x14ac:dyDescent="0.25">
      <c r="A45" s="19">
        <v>34</v>
      </c>
      <c r="B45" s="121"/>
      <c r="C45" s="79"/>
      <c r="D45" s="12"/>
      <c r="E45" s="12"/>
      <c r="F45" s="12"/>
      <c r="G45" s="12">
        <f t="shared" si="0"/>
        <v>0</v>
      </c>
      <c r="H45" s="12"/>
      <c r="I45" s="12"/>
      <c r="J45" s="12"/>
      <c r="K45" s="12"/>
      <c r="L45" s="12"/>
      <c r="M45" s="12"/>
      <c r="N45" s="12"/>
      <c r="O45" s="134">
        <f t="shared" si="1"/>
        <v>0</v>
      </c>
    </row>
    <row r="46" spans="1:15" x14ac:dyDescent="0.25">
      <c r="A46" s="19">
        <v>35</v>
      </c>
      <c r="B46" s="121"/>
      <c r="C46" s="79"/>
      <c r="D46" s="12"/>
      <c r="E46" s="12"/>
      <c r="F46" s="12"/>
      <c r="G46" s="12">
        <f t="shared" si="0"/>
        <v>0</v>
      </c>
      <c r="H46" s="12"/>
      <c r="I46" s="12"/>
      <c r="J46" s="12"/>
      <c r="K46" s="12"/>
      <c r="L46" s="12"/>
      <c r="M46" s="12"/>
      <c r="N46" s="12"/>
      <c r="O46" s="134">
        <f t="shared" si="1"/>
        <v>0</v>
      </c>
    </row>
    <row r="47" spans="1:15" x14ac:dyDescent="0.25">
      <c r="A47" s="19">
        <v>36</v>
      </c>
      <c r="B47" s="121"/>
      <c r="C47" s="79"/>
      <c r="D47" s="12"/>
      <c r="E47" s="12"/>
      <c r="F47" s="12"/>
      <c r="G47" s="12">
        <f t="shared" si="0"/>
        <v>0</v>
      </c>
      <c r="H47" s="12"/>
      <c r="I47" s="12"/>
      <c r="J47" s="12"/>
      <c r="K47" s="12"/>
      <c r="L47" s="12"/>
      <c r="M47" s="12"/>
      <c r="N47" s="12"/>
      <c r="O47" s="134">
        <f t="shared" si="1"/>
        <v>0</v>
      </c>
    </row>
    <row r="48" spans="1:15" x14ac:dyDescent="0.25">
      <c r="A48" s="19">
        <v>37</v>
      </c>
      <c r="B48" s="121"/>
      <c r="C48" s="79"/>
      <c r="D48" s="12"/>
      <c r="E48" s="12"/>
      <c r="F48" s="12"/>
      <c r="G48" s="12">
        <f t="shared" si="0"/>
        <v>0</v>
      </c>
      <c r="H48" s="12"/>
      <c r="I48" s="12"/>
      <c r="J48" s="12"/>
      <c r="K48" s="12"/>
      <c r="L48" s="12"/>
      <c r="M48" s="12"/>
      <c r="N48" s="12"/>
      <c r="O48" s="134">
        <f t="shared" si="1"/>
        <v>0</v>
      </c>
    </row>
    <row r="49" spans="1:15" x14ac:dyDescent="0.25">
      <c r="A49" s="19">
        <v>38</v>
      </c>
      <c r="B49" s="121"/>
      <c r="C49" s="79"/>
      <c r="D49" s="12"/>
      <c r="E49" s="12"/>
      <c r="F49" s="12"/>
      <c r="G49" s="12">
        <f t="shared" si="0"/>
        <v>0</v>
      </c>
      <c r="H49" s="12"/>
      <c r="I49" s="12"/>
      <c r="J49" s="12"/>
      <c r="K49" s="12"/>
      <c r="L49" s="12"/>
      <c r="M49" s="12"/>
      <c r="N49" s="12"/>
      <c r="O49" s="134">
        <f t="shared" si="1"/>
        <v>0</v>
      </c>
    </row>
    <row r="50" spans="1:15" x14ac:dyDescent="0.25">
      <c r="A50" s="19">
        <v>39</v>
      </c>
      <c r="B50" s="121"/>
      <c r="C50" s="79"/>
      <c r="D50" s="12"/>
      <c r="E50" s="12"/>
      <c r="F50" s="12"/>
      <c r="G50" s="12">
        <f t="shared" si="0"/>
        <v>0</v>
      </c>
      <c r="H50" s="12"/>
      <c r="I50" s="12"/>
      <c r="J50" s="12"/>
      <c r="K50" s="12"/>
      <c r="L50" s="12"/>
      <c r="M50" s="12"/>
      <c r="N50" s="12"/>
      <c r="O50" s="134">
        <f t="shared" si="1"/>
        <v>0</v>
      </c>
    </row>
    <row r="51" spans="1:15" x14ac:dyDescent="0.25">
      <c r="A51" s="19">
        <v>40</v>
      </c>
      <c r="B51" s="121"/>
      <c r="C51" s="79"/>
      <c r="D51" s="12"/>
      <c r="E51" s="12"/>
      <c r="F51" s="12"/>
      <c r="G51" s="12">
        <f t="shared" si="0"/>
        <v>0</v>
      </c>
      <c r="H51" s="12"/>
      <c r="I51" s="12"/>
      <c r="J51" s="12"/>
      <c r="K51" s="12"/>
      <c r="L51" s="12"/>
      <c r="M51" s="12"/>
      <c r="N51" s="12"/>
      <c r="O51" s="134">
        <f t="shared" si="1"/>
        <v>0</v>
      </c>
    </row>
    <row r="52" spans="1:15" x14ac:dyDescent="0.25">
      <c r="A52" s="19">
        <v>41</v>
      </c>
      <c r="B52" s="121"/>
      <c r="C52" s="79"/>
      <c r="D52" s="12"/>
      <c r="E52" s="12"/>
      <c r="F52" s="12"/>
      <c r="G52" s="12">
        <f t="shared" si="0"/>
        <v>0</v>
      </c>
      <c r="H52" s="12"/>
      <c r="I52" s="12"/>
      <c r="J52" s="12"/>
      <c r="K52" s="12"/>
      <c r="L52" s="12"/>
      <c r="M52" s="12"/>
      <c r="N52" s="12"/>
      <c r="O52" s="134">
        <f t="shared" si="1"/>
        <v>0</v>
      </c>
    </row>
    <row r="53" spans="1:15" x14ac:dyDescent="0.25">
      <c r="A53" s="19">
        <v>42</v>
      </c>
      <c r="B53" s="121"/>
      <c r="C53" s="79"/>
      <c r="D53" s="12"/>
      <c r="E53" s="12"/>
      <c r="F53" s="12"/>
      <c r="G53" s="12">
        <f t="shared" si="0"/>
        <v>0</v>
      </c>
      <c r="H53" s="12"/>
      <c r="I53" s="12"/>
      <c r="J53" s="12"/>
      <c r="K53" s="12"/>
      <c r="L53" s="12"/>
      <c r="M53" s="12"/>
      <c r="N53" s="12"/>
      <c r="O53" s="134">
        <f t="shared" si="1"/>
        <v>0</v>
      </c>
    </row>
    <row r="54" spans="1:15" x14ac:dyDescent="0.25">
      <c r="A54" s="19">
        <v>43</v>
      </c>
      <c r="B54" s="121"/>
      <c r="C54" s="79"/>
      <c r="D54" s="12"/>
      <c r="E54" s="12"/>
      <c r="F54" s="12"/>
      <c r="G54" s="12">
        <f>E54+F54</f>
        <v>0</v>
      </c>
      <c r="H54" s="12"/>
      <c r="I54" s="12"/>
      <c r="J54" s="12"/>
      <c r="K54" s="12"/>
      <c r="L54" s="12"/>
      <c r="M54" s="12"/>
      <c r="N54" s="12"/>
      <c r="O54" s="134">
        <f t="shared" si="1"/>
        <v>0</v>
      </c>
    </row>
    <row r="55" spans="1:15" x14ac:dyDescent="0.25">
      <c r="A55" s="19">
        <v>44</v>
      </c>
      <c r="B55" s="121"/>
      <c r="C55" s="79"/>
      <c r="D55" s="12"/>
      <c r="E55" s="12"/>
      <c r="F55" s="12"/>
      <c r="G55" s="12">
        <f t="shared" si="0"/>
        <v>0</v>
      </c>
      <c r="H55" s="12"/>
      <c r="I55" s="12"/>
      <c r="J55" s="12"/>
      <c r="K55" s="12"/>
      <c r="L55" s="12"/>
      <c r="M55" s="12"/>
      <c r="N55" s="12"/>
      <c r="O55" s="134">
        <f t="shared" si="1"/>
        <v>0</v>
      </c>
    </row>
    <row r="56" spans="1:15" x14ac:dyDescent="0.25">
      <c r="A56" s="19">
        <v>45</v>
      </c>
      <c r="B56" s="121"/>
      <c r="C56" s="79"/>
      <c r="D56" s="12"/>
      <c r="E56" s="12"/>
      <c r="F56" s="12"/>
      <c r="G56" s="12">
        <f t="shared" si="0"/>
        <v>0</v>
      </c>
      <c r="H56" s="12"/>
      <c r="I56" s="12"/>
      <c r="J56" s="12"/>
      <c r="K56" s="12"/>
      <c r="L56" s="12"/>
      <c r="M56" s="12"/>
      <c r="N56" s="12"/>
      <c r="O56" s="134">
        <f t="shared" si="1"/>
        <v>0</v>
      </c>
    </row>
    <row r="57" spans="1:15" x14ac:dyDescent="0.25">
      <c r="A57" s="19">
        <v>46</v>
      </c>
      <c r="B57" s="121"/>
      <c r="C57" s="79"/>
      <c r="D57" s="12"/>
      <c r="E57" s="12"/>
      <c r="F57" s="12"/>
      <c r="G57" s="12">
        <f t="shared" si="0"/>
        <v>0</v>
      </c>
      <c r="H57" s="12"/>
      <c r="I57" s="12"/>
      <c r="J57" s="12"/>
      <c r="K57" s="12"/>
      <c r="L57" s="12"/>
      <c r="M57" s="12"/>
      <c r="N57" s="12"/>
      <c r="O57" s="134">
        <f t="shared" si="1"/>
        <v>0</v>
      </c>
    </row>
    <row r="58" spans="1:15" x14ac:dyDescent="0.25">
      <c r="A58" s="19">
        <v>47</v>
      </c>
      <c r="B58" s="121"/>
      <c r="C58" s="79"/>
      <c r="D58" s="12"/>
      <c r="E58" s="12"/>
      <c r="F58" s="12"/>
      <c r="G58" s="12">
        <f t="shared" si="0"/>
        <v>0</v>
      </c>
      <c r="H58" s="12"/>
      <c r="I58" s="12"/>
      <c r="J58" s="12"/>
      <c r="K58" s="12"/>
      <c r="L58" s="12"/>
      <c r="M58" s="12"/>
      <c r="N58" s="12"/>
      <c r="O58" s="134">
        <f t="shared" si="1"/>
        <v>0</v>
      </c>
    </row>
    <row r="59" spans="1:15" x14ac:dyDescent="0.25">
      <c r="A59" s="19">
        <v>48</v>
      </c>
      <c r="B59" s="121"/>
      <c r="C59" s="79"/>
      <c r="D59" s="12"/>
      <c r="E59" s="12"/>
      <c r="F59" s="12"/>
      <c r="G59" s="12">
        <f t="shared" si="0"/>
        <v>0</v>
      </c>
      <c r="H59" s="12"/>
      <c r="I59" s="12"/>
      <c r="J59" s="12"/>
      <c r="K59" s="12"/>
      <c r="L59" s="12"/>
      <c r="M59" s="12"/>
      <c r="N59" s="12"/>
      <c r="O59" s="134">
        <f t="shared" si="1"/>
        <v>0</v>
      </c>
    </row>
    <row r="60" spans="1:15" x14ac:dyDescent="0.25">
      <c r="A60" s="19">
        <v>49</v>
      </c>
      <c r="B60" s="121"/>
      <c r="C60" s="79"/>
      <c r="D60" s="12"/>
      <c r="E60" s="12"/>
      <c r="F60" s="12"/>
      <c r="G60" s="12">
        <f t="shared" si="0"/>
        <v>0</v>
      </c>
      <c r="H60" s="12"/>
      <c r="I60" s="12"/>
      <c r="J60" s="12"/>
      <c r="K60" s="12"/>
      <c r="L60" s="12"/>
      <c r="M60" s="12"/>
      <c r="N60" s="12"/>
      <c r="O60" s="134">
        <f t="shared" si="1"/>
        <v>0</v>
      </c>
    </row>
    <row r="61" spans="1:15" ht="15.75" thickBot="1" x14ac:dyDescent="0.3">
      <c r="A61" s="19">
        <v>50</v>
      </c>
      <c r="B61" s="121"/>
      <c r="C61" s="79"/>
      <c r="D61" s="13"/>
      <c r="E61" s="13"/>
      <c r="F61" s="13"/>
      <c r="G61" s="13">
        <f t="shared" si="0"/>
        <v>0</v>
      </c>
      <c r="H61" s="13"/>
      <c r="I61" s="13"/>
      <c r="J61" s="13"/>
      <c r="K61" s="13"/>
      <c r="L61" s="13"/>
      <c r="M61" s="13"/>
      <c r="N61" s="13"/>
      <c r="O61" s="134">
        <f t="shared" si="1"/>
        <v>0</v>
      </c>
    </row>
    <row r="62" spans="1:15" ht="25.5" customHeight="1" thickBot="1" x14ac:dyDescent="0.3">
      <c r="A62" s="14" t="s">
        <v>14</v>
      </c>
      <c r="B62" s="122"/>
      <c r="C62" s="15"/>
      <c r="D62" s="17">
        <f t="shared" ref="D62:O62" si="2">SUM(D12:D61)</f>
        <v>0</v>
      </c>
      <c r="E62" s="16">
        <f t="shared" si="2"/>
        <v>0</v>
      </c>
      <c r="F62" s="16">
        <f>SUM(F12:F61)</f>
        <v>0</v>
      </c>
      <c r="G62" s="17">
        <f t="shared" si="2"/>
        <v>0</v>
      </c>
      <c r="H62" s="16">
        <f t="shared" si="2"/>
        <v>0</v>
      </c>
      <c r="I62" s="16">
        <f t="shared" si="2"/>
        <v>0</v>
      </c>
      <c r="J62" s="16">
        <f t="shared" si="2"/>
        <v>0</v>
      </c>
      <c r="K62" s="16">
        <f t="shared" si="2"/>
        <v>0</v>
      </c>
      <c r="L62" s="17">
        <f t="shared" si="2"/>
        <v>0</v>
      </c>
      <c r="M62" s="17">
        <f t="shared" si="2"/>
        <v>0</v>
      </c>
      <c r="N62" s="17">
        <f t="shared" si="2"/>
        <v>0</v>
      </c>
      <c r="O62" s="18">
        <f t="shared" si="2"/>
        <v>0</v>
      </c>
    </row>
    <row r="63" spans="1:15" x14ac:dyDescent="0.25">
      <c r="A63" s="6"/>
    </row>
    <row r="64" spans="1:15" ht="34.5" customHeight="1" x14ac:dyDescent="0.25">
      <c r="A64" t="s">
        <v>15</v>
      </c>
      <c r="F64" s="128" t="s">
        <v>18</v>
      </c>
      <c r="G64" s="129">
        <f>G62*1000</f>
        <v>0</v>
      </c>
      <c r="H64" s="129"/>
      <c r="I64" s="129"/>
      <c r="J64" s="129"/>
      <c r="K64" s="129"/>
      <c r="L64" s="129">
        <f t="shared" ref="L64:O64" si="3">L62*1000</f>
        <v>0</v>
      </c>
      <c r="M64" s="129">
        <f t="shared" si="3"/>
        <v>0</v>
      </c>
      <c r="N64" s="129">
        <f t="shared" si="3"/>
        <v>0</v>
      </c>
      <c r="O64" s="129">
        <f t="shared" si="3"/>
        <v>0</v>
      </c>
    </row>
    <row r="65" spans="1:1" x14ac:dyDescent="0.25">
      <c r="A65" t="s">
        <v>16</v>
      </c>
    </row>
    <row r="66" spans="1:1" x14ac:dyDescent="0.25">
      <c r="A66" t="s">
        <v>17</v>
      </c>
    </row>
  </sheetData>
  <sheetProtection algorithmName="SHA-512" hashValue="CFbxV1A6ZpOdGEmat03XfiMmUUzYeKffnRhK5eozEN7JKHlpi49xdeF8WpErfqzu/joql+NeW3Z0roBOEEOt7A==" saltValue="yx9YhfJdhVZwK/i1tFT7ew==" spinCount="100000" sheet="1" formatCells="0" formatColumns="0" formatRows="0" insertRows="0"/>
  <mergeCells count="32">
    <mergeCell ref="F7:O7"/>
    <mergeCell ref="G10:G11"/>
    <mergeCell ref="A8:O8"/>
    <mergeCell ref="A9:A11"/>
    <mergeCell ref="B9:B11"/>
    <mergeCell ref="C9:C11"/>
    <mergeCell ref="D9:D11"/>
    <mergeCell ref="E9:G9"/>
    <mergeCell ref="H9:H11"/>
    <mergeCell ref="I9:I11"/>
    <mergeCell ref="J9:J11"/>
    <mergeCell ref="O9:O11"/>
    <mergeCell ref="A7:C7"/>
    <mergeCell ref="F10:F11"/>
    <mergeCell ref="E10:E11"/>
    <mergeCell ref="K9:K11"/>
    <mergeCell ref="L9:L11"/>
    <mergeCell ref="M9:M11"/>
    <mergeCell ref="N9:N11"/>
    <mergeCell ref="A2:O2"/>
    <mergeCell ref="A3:O3"/>
    <mergeCell ref="L5:M5"/>
    <mergeCell ref="N5:O5"/>
    <mergeCell ref="D6:E6"/>
    <mergeCell ref="F6:K6"/>
    <mergeCell ref="L6:M6"/>
    <mergeCell ref="N6:O6"/>
    <mergeCell ref="A4:B4"/>
    <mergeCell ref="C4:O4"/>
    <mergeCell ref="A5:B5"/>
    <mergeCell ref="C5:K5"/>
    <mergeCell ref="A6:B6"/>
  </mergeCells>
  <dataValidations count="3">
    <dataValidation allowBlank="1" showInputMessage="1" showErrorMessage="1" prompt="Platnosť cenového rozhodnutia uvádzajte na celé mesiace._x000a_Príklad:_x000a_- platnosť do 15. v mesiaci - v talčive uveďte 1. v mesiaci _x000a_- platnosť po 15. v mesiaci - v talčive uveďte 1. nasledujúceho mesiaca" sqref="A7" xr:uid="{00000000-0002-0000-0300-000000000000}"/>
    <dataValidation type="date" showInputMessage="1" showErrorMessage="1" promptTitle="Pokyny pre začiatok platnosti :" prompt="- dátum musí nadväzovať na koniec platnosti predchádzajúceho cenového rozhodnutia" sqref="D7" xr:uid="{00000000-0002-0000-0300-000001000000}">
      <formula1>45658</formula1>
      <formula2>45992</formula2>
    </dataValidation>
    <dataValidation type="date" operator="equal" showInputMessage="1" showErrorMessage="1" error="Pre účely žiadosti uveďte dátum 31.12.2025" promptTitle="Pokyny pre koniec platnosti :" prompt="- ak dĺžka platnosti presahuje rok 2025, pre účel žiadosti prosíme uviesť dátum 31.12.2025_x000a_" sqref="E7" xr:uid="{00000000-0002-0000-0300-000002000000}">
      <formula1>46022</formula1>
    </dataValidation>
  </dataValidations>
  <pageMargins left="0.7" right="0.7" top="0.75" bottom="0.75" header="0.3" footer="0.3"/>
  <pageSetup paperSize="9" orientation="portrait" r:id="rId1"/>
  <ignoredErrors>
    <ignoredError sqref="G12:G61 O12:O6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2:K79"/>
  <sheetViews>
    <sheetView showGridLines="0" zoomScale="90" zoomScaleNormal="90" workbookViewId="0">
      <selection activeCell="I21" sqref="I21"/>
    </sheetView>
  </sheetViews>
  <sheetFormatPr defaultRowHeight="15" x14ac:dyDescent="0.25"/>
  <cols>
    <col min="4" max="4" width="24.7109375" customWidth="1"/>
    <col min="5" max="5" width="21.5703125" customWidth="1"/>
    <col min="6" max="6" width="18.42578125" customWidth="1"/>
    <col min="7" max="7" width="19.140625" customWidth="1"/>
    <col min="8" max="9" width="18.42578125" customWidth="1"/>
    <col min="10" max="10" width="24" customWidth="1"/>
    <col min="11" max="11" width="21.85546875" customWidth="1"/>
    <col min="12" max="12" width="12.5703125" customWidth="1"/>
  </cols>
  <sheetData>
    <row r="2" spans="1:11" ht="18.75" x14ac:dyDescent="0.3">
      <c r="A2" s="199" t="s">
        <v>68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</row>
    <row r="3" spans="1:11" ht="49.5" customHeight="1" thickBot="1" x14ac:dyDescent="0.35">
      <c r="A3" s="200" t="s">
        <v>69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</row>
    <row r="4" spans="1:11" ht="51" customHeight="1" thickBot="1" x14ac:dyDescent="0.3">
      <c r="E4" s="92" t="s">
        <v>104</v>
      </c>
      <c r="F4" s="93" t="s">
        <v>105</v>
      </c>
      <c r="G4" s="93" t="s">
        <v>106</v>
      </c>
      <c r="H4" s="93" t="s">
        <v>107</v>
      </c>
      <c r="I4" s="112" t="s">
        <v>76</v>
      </c>
      <c r="J4" s="94" t="s">
        <v>77</v>
      </c>
      <c r="K4" s="95" t="s">
        <v>108</v>
      </c>
    </row>
    <row r="5" spans="1:11" ht="18.75" x14ac:dyDescent="0.3">
      <c r="A5" s="201" t="s">
        <v>101</v>
      </c>
      <c r="B5" s="202"/>
      <c r="C5" s="202"/>
      <c r="D5" s="202"/>
      <c r="E5" s="96">
        <f>'Dodané teplo 1.cen. rozhodnutie'!G62</f>
        <v>0</v>
      </c>
      <c r="F5" s="97">
        <f>'Dodané teplo 1.cen. rozhodnutie'!L62</f>
        <v>0</v>
      </c>
      <c r="G5" s="97">
        <f>'Dodané teplo 1.cen. rozhodnutie'!M62</f>
        <v>0</v>
      </c>
      <c r="H5" s="97">
        <f>'Dodané teplo 1.cen. rozhodnutie'!N62</f>
        <v>0</v>
      </c>
      <c r="I5" s="113">
        <f>SUM(E5:H5)</f>
        <v>0</v>
      </c>
      <c r="J5" s="98">
        <f>'Dodané teplo 1.cen. rozhodnutie'!H62</f>
        <v>0</v>
      </c>
      <c r="K5" s="99">
        <f>'Dodané teplo 1.cen. rozhodnutie'!O62</f>
        <v>0</v>
      </c>
    </row>
    <row r="6" spans="1:11" ht="18.75" x14ac:dyDescent="0.3">
      <c r="A6" s="203" t="s">
        <v>102</v>
      </c>
      <c r="B6" s="204"/>
      <c r="C6" s="204"/>
      <c r="D6" s="204"/>
      <c r="E6" s="100">
        <f>'Dodané teplo 2.cen. rozhodnuti '!G62</f>
        <v>0</v>
      </c>
      <c r="F6" s="97">
        <f>'Dodané teplo 2.cen. rozhodnuti '!L62</f>
        <v>0</v>
      </c>
      <c r="G6" s="101">
        <f>'Dodané teplo 2.cen. rozhodnuti '!M62</f>
        <v>0</v>
      </c>
      <c r="H6" s="101">
        <f>'Dodané teplo 2.cen. rozhodnuti '!N62</f>
        <v>0</v>
      </c>
      <c r="I6" s="113">
        <f t="shared" ref="I6:I7" si="0">SUM(E6:H6)</f>
        <v>0</v>
      </c>
      <c r="J6" s="102">
        <f>'Dodané teplo 2.cen. rozhodnuti '!H62</f>
        <v>0</v>
      </c>
      <c r="K6" s="103">
        <f>'Dodané teplo 2.cen. rozhodnuti '!O62</f>
        <v>0</v>
      </c>
    </row>
    <row r="7" spans="1:11" ht="19.5" thickBot="1" x14ac:dyDescent="0.35">
      <c r="A7" s="205" t="s">
        <v>103</v>
      </c>
      <c r="B7" s="206"/>
      <c r="C7" s="206"/>
      <c r="D7" s="206"/>
      <c r="E7" s="100">
        <f>'Dodané teplo 3.cen. rozhodn '!G62</f>
        <v>0</v>
      </c>
      <c r="F7" s="97">
        <f>'Dodané teplo 3.cen. rozhodn '!L62</f>
        <v>0</v>
      </c>
      <c r="G7" s="104">
        <f>'Dodané teplo 3.cen. rozhodn '!M62</f>
        <v>0</v>
      </c>
      <c r="H7" s="104">
        <f>'Dodané teplo 3.cen. rozhodn '!N62</f>
        <v>0</v>
      </c>
      <c r="I7" s="113">
        <f t="shared" si="0"/>
        <v>0</v>
      </c>
      <c r="J7" s="105">
        <f>'Dodané teplo 3.cen. rozhodn '!H62</f>
        <v>0</v>
      </c>
      <c r="K7" s="106">
        <f>'Dodané teplo 3.cen. rozhodn '!O62</f>
        <v>0</v>
      </c>
    </row>
    <row r="8" spans="1:11" ht="28.5" customHeight="1" thickBot="1" x14ac:dyDescent="0.35">
      <c r="A8" s="197" t="s">
        <v>19</v>
      </c>
      <c r="B8" s="198"/>
      <c r="C8" s="198"/>
      <c r="D8" s="198"/>
      <c r="E8" s="107">
        <f>SUM(E5:E7)</f>
        <v>0</v>
      </c>
      <c r="F8" s="108">
        <f t="shared" ref="F8:H8" si="1">SUM(F5:F7)</f>
        <v>0</v>
      </c>
      <c r="G8" s="108">
        <f t="shared" si="1"/>
        <v>0</v>
      </c>
      <c r="H8" s="108">
        <f t="shared" si="1"/>
        <v>0</v>
      </c>
      <c r="I8" s="114">
        <f>SUM(I5:I7)</f>
        <v>0</v>
      </c>
      <c r="J8" s="108">
        <f>SUM(J5:J7)</f>
        <v>0</v>
      </c>
      <c r="K8" s="109">
        <f t="shared" ref="K8" si="2">SUM(K5:K7)</f>
        <v>0</v>
      </c>
    </row>
    <row r="9" spans="1:11" ht="19.5" thickBot="1" x14ac:dyDescent="0.35">
      <c r="A9" s="8"/>
      <c r="B9" s="8"/>
      <c r="C9" s="8"/>
      <c r="D9" s="8"/>
      <c r="E9" s="89"/>
      <c r="F9" s="89"/>
      <c r="G9" s="89"/>
      <c r="H9" s="89"/>
      <c r="I9" s="89"/>
      <c r="J9" s="89"/>
      <c r="K9" s="89"/>
    </row>
    <row r="10" spans="1:11" ht="23.25" customHeight="1" thickBot="1" x14ac:dyDescent="0.35">
      <c r="A10" s="195" t="s">
        <v>109</v>
      </c>
      <c r="B10" s="196"/>
      <c r="C10" s="196"/>
      <c r="D10" s="196"/>
      <c r="E10" s="110"/>
      <c r="F10" s="110"/>
      <c r="G10" s="110"/>
      <c r="H10" s="110"/>
      <c r="I10" s="110"/>
      <c r="J10" s="110">
        <f>'Dodané teplo Príloha č.14 ÚRSO'!H62</f>
        <v>0</v>
      </c>
      <c r="K10" s="111">
        <f>'Dodané teplo Príloha č.14 ÚRSO'!L62</f>
        <v>0</v>
      </c>
    </row>
    <row r="11" spans="1:11" ht="18.75" x14ac:dyDescent="0.3">
      <c r="A11" s="8"/>
      <c r="B11" s="8"/>
      <c r="C11" s="8"/>
      <c r="D11" s="8"/>
      <c r="E11" s="9"/>
      <c r="F11" s="9"/>
      <c r="G11" s="9"/>
      <c r="H11" s="9"/>
      <c r="I11" s="9"/>
      <c r="J11" s="9"/>
      <c r="K11" s="9"/>
    </row>
    <row r="12" spans="1:11" ht="18.75" x14ac:dyDescent="0.3">
      <c r="A12" s="21" t="s">
        <v>53</v>
      </c>
      <c r="B12" s="21"/>
      <c r="C12" s="21"/>
      <c r="D12" s="21"/>
      <c r="E12" s="21"/>
      <c r="F12" s="21"/>
      <c r="G12" s="21"/>
      <c r="H12" s="21"/>
      <c r="I12" s="21"/>
      <c r="J12" s="21"/>
      <c r="K12" s="133" t="str">
        <f>IF(K8=K10,"OK","CHYBA")</f>
        <v>OK</v>
      </c>
    </row>
    <row r="79" spans="2:2" x14ac:dyDescent="0.25">
      <c r="B79" s="115">
        <f>'Kontrolný hárok'!I5</f>
        <v>0</v>
      </c>
    </row>
  </sheetData>
  <sheetProtection algorithmName="SHA-512" hashValue="28RgP7HfaSRiBNEUw7p13LlILQ8zrIV+XxHsvTNIBO0jw825bqosn4infQoV7KzuhuhVkRcOA3nGtknNlMYotQ==" saltValue="/6XfMioy/0UNuiiTvJhgsw==" spinCount="100000" sheet="1" objects="1" scenarios="1"/>
  <mergeCells count="7">
    <mergeCell ref="A10:D10"/>
    <mergeCell ref="A8:D8"/>
    <mergeCell ref="A2:K2"/>
    <mergeCell ref="A3:K3"/>
    <mergeCell ref="A5:D5"/>
    <mergeCell ref="A6:D6"/>
    <mergeCell ref="A7:D7"/>
  </mergeCells>
  <dataValidations count="1">
    <dataValidation allowBlank="1" showInputMessage="1" showErrorMessage="1" prompt="overuje súčet celkového dodaného tepla z jednotlivých cenových rozhodnutí s celkovým dodaným objemom tepla z hárku pre URSO" sqref="K12" xr:uid="{00000000-0002-0000-0400-000000000000}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R187"/>
  <sheetViews>
    <sheetView showGridLines="0" tabSelected="1" zoomScaleNormal="100" workbookViewId="0">
      <selection activeCell="M5" sqref="M5"/>
    </sheetView>
  </sheetViews>
  <sheetFormatPr defaultColWidth="8.85546875" defaultRowHeight="15" x14ac:dyDescent="0.25"/>
  <cols>
    <col min="1" max="1" width="8.85546875" style="20"/>
    <col min="2" max="2" width="21.28515625" style="20" customWidth="1"/>
    <col min="3" max="3" width="21.140625" style="20" customWidth="1"/>
    <col min="4" max="4" width="20.42578125" style="20" customWidth="1"/>
    <col min="5" max="5" width="21.140625" style="20" customWidth="1"/>
    <col min="6" max="6" width="26.28515625" style="20" customWidth="1"/>
    <col min="7" max="7" width="18.42578125" style="20" customWidth="1"/>
    <col min="8" max="8" width="17.5703125" style="26" hidden="1" customWidth="1"/>
    <col min="9" max="9" width="23.7109375" style="26" hidden="1" customWidth="1"/>
    <col min="10" max="10" width="31.85546875" style="26" customWidth="1"/>
    <col min="11" max="11" width="10.42578125" style="26" bestFit="1" customWidth="1"/>
    <col min="12" max="12" width="9.42578125" style="26" bestFit="1" customWidth="1"/>
    <col min="13" max="13" width="123.85546875" style="26" customWidth="1"/>
    <col min="14" max="17" width="8.85546875" style="26"/>
    <col min="18" max="18" width="15" style="26" bestFit="1" customWidth="1"/>
    <col min="19" max="16384" width="8.85546875" style="26"/>
  </cols>
  <sheetData>
    <row r="1" spans="1:6" ht="44.45" customHeight="1" thickBot="1" x14ac:dyDescent="0.3">
      <c r="A1" s="209" t="s">
        <v>138</v>
      </c>
      <c r="B1" s="210"/>
      <c r="C1" s="210"/>
      <c r="D1" s="210"/>
      <c r="E1" s="210"/>
      <c r="F1" s="211"/>
    </row>
    <row r="2" spans="1:6" ht="44.45" customHeight="1" x14ac:dyDescent="0.25"/>
    <row r="3" spans="1:6" ht="17.25" customHeight="1" x14ac:dyDescent="0.3">
      <c r="A3" s="207" t="s">
        <v>52</v>
      </c>
      <c r="B3" s="207"/>
      <c r="C3" s="207"/>
      <c r="D3" s="207"/>
      <c r="E3" s="207"/>
      <c r="F3" s="207"/>
    </row>
    <row r="4" spans="1:6" ht="18.75" customHeight="1" x14ac:dyDescent="0.25"/>
    <row r="5" spans="1:6" ht="44.45" customHeight="1" x14ac:dyDescent="0.25">
      <c r="B5" s="256" t="s">
        <v>110</v>
      </c>
      <c r="C5" s="256"/>
      <c r="D5" s="256"/>
      <c r="E5" s="256"/>
      <c r="F5" s="82" t="s">
        <v>79</v>
      </c>
    </row>
    <row r="6" spans="1:6" ht="24.95" customHeight="1" x14ac:dyDescent="0.25"/>
    <row r="7" spans="1:6" ht="18.75" x14ac:dyDescent="0.3">
      <c r="A7" s="207" t="s">
        <v>22</v>
      </c>
      <c r="B7" s="207"/>
      <c r="C7" s="207"/>
      <c r="D7" s="207"/>
      <c r="E7" s="207"/>
      <c r="F7" s="207"/>
    </row>
    <row r="8" spans="1:6" x14ac:dyDescent="0.25">
      <c r="B8" s="22"/>
    </row>
    <row r="9" spans="1:6" ht="15.75" thickBot="1" x14ac:dyDescent="0.3">
      <c r="B9" s="23" t="s">
        <v>23</v>
      </c>
      <c r="D9" s="20" t="s">
        <v>24</v>
      </c>
      <c r="F9" s="20" t="s">
        <v>25</v>
      </c>
    </row>
    <row r="10" spans="1:6" ht="15" customHeight="1" thickBot="1" x14ac:dyDescent="0.3">
      <c r="B10" s="24"/>
      <c r="D10" s="24"/>
      <c r="F10" s="24"/>
    </row>
    <row r="11" spans="1:6" ht="15" customHeight="1" x14ac:dyDescent="0.25"/>
    <row r="12" spans="1:6" ht="15" customHeight="1" thickBot="1" x14ac:dyDescent="0.3">
      <c r="B12" s="20" t="s">
        <v>26</v>
      </c>
    </row>
    <row r="13" spans="1:6" ht="15" customHeight="1" thickBot="1" x14ac:dyDescent="0.3">
      <c r="B13" s="260"/>
      <c r="C13" s="261"/>
      <c r="D13" s="261"/>
      <c r="E13" s="261"/>
      <c r="F13" s="262"/>
    </row>
    <row r="14" spans="1:6" ht="15" customHeight="1" x14ac:dyDescent="0.25"/>
    <row r="15" spans="1:6" ht="15.75" thickBot="1" x14ac:dyDescent="0.3">
      <c r="B15" s="20" t="s">
        <v>27</v>
      </c>
      <c r="E15" s="20" t="s">
        <v>28</v>
      </c>
    </row>
    <row r="16" spans="1:6" ht="15.75" thickBot="1" x14ac:dyDescent="0.3">
      <c r="B16" s="260"/>
      <c r="C16" s="262"/>
      <c r="D16" s="25"/>
      <c r="E16" s="257"/>
      <c r="F16" s="259"/>
    </row>
    <row r="17" spans="2:10" ht="15" customHeight="1" x14ac:dyDescent="0.25"/>
    <row r="18" spans="2:10" x14ac:dyDescent="0.25">
      <c r="B18" s="20" t="s">
        <v>29</v>
      </c>
    </row>
    <row r="19" spans="2:10" ht="15.75" thickBot="1" x14ac:dyDescent="0.3">
      <c r="B19" s="20" t="s">
        <v>30</v>
      </c>
      <c r="D19" s="20" t="s">
        <v>31</v>
      </c>
      <c r="F19" s="20" t="s">
        <v>32</v>
      </c>
    </row>
    <row r="20" spans="2:10" ht="15.75" thickBot="1" x14ac:dyDescent="0.3">
      <c r="B20" s="24"/>
      <c r="D20" s="24"/>
      <c r="F20" s="24"/>
    </row>
    <row r="21" spans="2:10" ht="7.5" customHeight="1" x14ac:dyDescent="0.25"/>
    <row r="22" spans="2:10" ht="15.75" thickBot="1" x14ac:dyDescent="0.3">
      <c r="B22" s="20" t="s">
        <v>33</v>
      </c>
      <c r="D22" s="20" t="s">
        <v>34</v>
      </c>
      <c r="F22" s="20" t="s">
        <v>35</v>
      </c>
    </row>
    <row r="23" spans="2:10" ht="15.75" thickBot="1" x14ac:dyDescent="0.3">
      <c r="B23" s="24"/>
      <c r="D23" s="27"/>
      <c r="F23" s="24"/>
    </row>
    <row r="24" spans="2:10" ht="15" customHeight="1" x14ac:dyDescent="0.25"/>
    <row r="25" spans="2:10" x14ac:dyDescent="0.25">
      <c r="B25" s="20" t="s">
        <v>115</v>
      </c>
    </row>
    <row r="26" spans="2:10" ht="15.75" thickBot="1" x14ac:dyDescent="0.3">
      <c r="B26" s="20" t="s">
        <v>36</v>
      </c>
      <c r="D26" s="20" t="s">
        <v>37</v>
      </c>
    </row>
    <row r="27" spans="2:10" ht="15.75" thickBot="1" x14ac:dyDescent="0.3">
      <c r="B27" s="24"/>
      <c r="D27" s="24"/>
    </row>
    <row r="28" spans="2:10" ht="15.75" thickBot="1" x14ac:dyDescent="0.3">
      <c r="B28" s="20" t="s">
        <v>36</v>
      </c>
      <c r="D28" s="20" t="s">
        <v>37</v>
      </c>
      <c r="J28" s="29"/>
    </row>
    <row r="29" spans="2:10" ht="15.75" thickBot="1" x14ac:dyDescent="0.3">
      <c r="B29" s="24"/>
      <c r="D29" s="24"/>
      <c r="F29" s="30"/>
      <c r="J29" s="29"/>
    </row>
    <row r="30" spans="2:10" x14ac:dyDescent="0.25">
      <c r="B30" s="28"/>
      <c r="F30" s="30"/>
      <c r="J30" s="29"/>
    </row>
    <row r="31" spans="2:10" ht="15.75" thickBot="1" x14ac:dyDescent="0.3">
      <c r="B31" s="23" t="s">
        <v>38</v>
      </c>
      <c r="F31" s="30"/>
      <c r="J31" s="29"/>
    </row>
    <row r="32" spans="2:10" ht="15.75" thickBot="1" x14ac:dyDescent="0.3">
      <c r="B32" s="263"/>
      <c r="C32" s="264"/>
      <c r="F32" s="30"/>
      <c r="J32" s="29"/>
    </row>
    <row r="33" spans="1:10" x14ac:dyDescent="0.25">
      <c r="F33" s="30"/>
      <c r="J33" s="29"/>
    </row>
    <row r="34" spans="1:10" ht="15.75" thickBot="1" x14ac:dyDescent="0.3">
      <c r="B34" s="20" t="s">
        <v>39</v>
      </c>
      <c r="J34" s="253"/>
    </row>
    <row r="35" spans="1:10" ht="15.75" thickBot="1" x14ac:dyDescent="0.3">
      <c r="B35" s="257"/>
      <c r="C35" s="258"/>
      <c r="D35" s="258"/>
      <c r="E35" s="258"/>
      <c r="F35" s="259"/>
      <c r="J35" s="253"/>
    </row>
    <row r="36" spans="1:10" x14ac:dyDescent="0.25">
      <c r="J36" s="31"/>
    </row>
    <row r="37" spans="1:10" x14ac:dyDescent="0.25">
      <c r="J37" s="31"/>
    </row>
    <row r="38" spans="1:10" ht="18.75" x14ac:dyDescent="0.3">
      <c r="A38" s="207" t="s">
        <v>40</v>
      </c>
      <c r="B38" s="207"/>
      <c r="C38" s="207"/>
      <c r="D38" s="207"/>
      <c r="E38" s="207"/>
      <c r="F38" s="207"/>
      <c r="G38" s="32"/>
      <c r="H38" s="33"/>
      <c r="J38" s="31"/>
    </row>
    <row r="39" spans="1:10" x14ac:dyDescent="0.25">
      <c r="J39" s="31"/>
    </row>
    <row r="40" spans="1:10" ht="15.75" thickBot="1" x14ac:dyDescent="0.3">
      <c r="B40" s="22" t="s">
        <v>41</v>
      </c>
      <c r="J40" s="31"/>
    </row>
    <row r="41" spans="1:10" ht="15.75" thickBot="1" x14ac:dyDescent="0.3">
      <c r="B41" s="265"/>
      <c r="C41" s="266"/>
      <c r="D41" s="266"/>
      <c r="E41" s="266"/>
      <c r="F41" s="267"/>
      <c r="J41" s="29"/>
    </row>
    <row r="42" spans="1:10" x14ac:dyDescent="0.25">
      <c r="J42" s="31"/>
    </row>
    <row r="43" spans="1:10" ht="15.75" thickBot="1" x14ac:dyDescent="0.3">
      <c r="B43" s="34" t="s">
        <v>42</v>
      </c>
      <c r="C43" s="35"/>
      <c r="D43" s="35"/>
      <c r="E43" s="35"/>
      <c r="F43" s="35"/>
      <c r="J43" s="31"/>
    </row>
    <row r="44" spans="1:10" ht="15.75" thickBot="1" x14ac:dyDescent="0.3">
      <c r="B44" s="268"/>
      <c r="C44" s="269"/>
      <c r="D44" s="269"/>
      <c r="E44" s="269"/>
      <c r="F44" s="270"/>
      <c r="J44" s="29"/>
    </row>
    <row r="45" spans="1:10" x14ac:dyDescent="0.25">
      <c r="B45" s="35"/>
      <c r="C45" s="35"/>
      <c r="D45" s="35"/>
      <c r="E45" s="35"/>
      <c r="F45" s="35"/>
      <c r="J45" s="31"/>
    </row>
    <row r="46" spans="1:10" ht="15.75" thickBot="1" x14ac:dyDescent="0.3">
      <c r="B46" s="34" t="s">
        <v>43</v>
      </c>
      <c r="C46" s="35"/>
      <c r="D46" s="35"/>
      <c r="E46" s="35"/>
      <c r="F46" s="35"/>
      <c r="J46" s="31"/>
    </row>
    <row r="47" spans="1:10" ht="15.75" thickBot="1" x14ac:dyDescent="0.3">
      <c r="B47" s="247"/>
      <c r="C47" s="248"/>
      <c r="D47" s="248"/>
      <c r="E47" s="248"/>
      <c r="F47" s="249"/>
      <c r="J47" s="29"/>
    </row>
    <row r="48" spans="1:10" x14ac:dyDescent="0.25">
      <c r="B48" s="35"/>
      <c r="C48" s="35"/>
      <c r="D48" s="35"/>
      <c r="E48" s="35"/>
      <c r="F48" s="35"/>
      <c r="J48" s="31"/>
    </row>
    <row r="49" spans="1:17" ht="15.75" thickBot="1" x14ac:dyDescent="0.3">
      <c r="B49" s="34" t="s">
        <v>44</v>
      </c>
      <c r="C49" s="35"/>
      <c r="D49" s="35"/>
      <c r="E49" s="35"/>
      <c r="F49" s="35"/>
      <c r="J49" s="31"/>
    </row>
    <row r="50" spans="1:17" ht="15.75" thickBot="1" x14ac:dyDescent="0.3">
      <c r="B50" s="247"/>
      <c r="C50" s="248"/>
      <c r="D50" s="248"/>
      <c r="E50" s="248"/>
      <c r="F50" s="249"/>
      <c r="J50" s="29"/>
    </row>
    <row r="51" spans="1:17" x14ac:dyDescent="0.25">
      <c r="B51" s="35"/>
      <c r="C51" s="35"/>
      <c r="D51" s="35"/>
      <c r="E51" s="35"/>
      <c r="F51" s="35"/>
      <c r="J51" s="31"/>
    </row>
    <row r="52" spans="1:17" ht="15.75" thickBot="1" x14ac:dyDescent="0.3">
      <c r="B52" s="34" t="s">
        <v>45</v>
      </c>
      <c r="C52" s="35"/>
      <c r="D52" s="35"/>
      <c r="E52" s="35"/>
      <c r="F52" s="35"/>
      <c r="J52" s="31"/>
    </row>
    <row r="53" spans="1:17" ht="15.75" thickBot="1" x14ac:dyDescent="0.3">
      <c r="B53" s="250"/>
      <c r="C53" s="251"/>
      <c r="D53" s="251"/>
      <c r="E53" s="251"/>
      <c r="F53" s="252"/>
      <c r="J53" s="29"/>
    </row>
    <row r="54" spans="1:17" x14ac:dyDescent="0.25">
      <c r="B54" s="35"/>
      <c r="C54" s="35"/>
      <c r="D54" s="35"/>
      <c r="E54" s="35"/>
      <c r="F54" s="35"/>
    </row>
    <row r="55" spans="1:17" ht="15.75" thickBot="1" x14ac:dyDescent="0.3">
      <c r="B55" s="34" t="s">
        <v>120</v>
      </c>
      <c r="C55" s="35"/>
      <c r="D55" s="35"/>
      <c r="E55" s="35"/>
      <c r="F55" s="35"/>
      <c r="H55" s="36"/>
      <c r="I55" s="36"/>
      <c r="J55" s="36"/>
      <c r="K55" s="36"/>
      <c r="L55" s="36"/>
      <c r="M55" s="36"/>
      <c r="N55" s="36"/>
      <c r="O55" s="36"/>
      <c r="P55" s="36"/>
      <c r="Q55" s="36"/>
    </row>
    <row r="56" spans="1:17" ht="15.75" thickBot="1" x14ac:dyDescent="0.3">
      <c r="B56" s="218" t="str">
        <f>IFERROR((B47 + (B50*B44/B53))*1000*1.2,"Vyplňte formulár kompletne")</f>
        <v>Vyplňte formulár kompletne</v>
      </c>
      <c r="C56" s="219"/>
      <c r="D56" s="219"/>
      <c r="E56" s="219"/>
      <c r="F56" s="220"/>
      <c r="G56" s="37"/>
    </row>
    <row r="57" spans="1:17" x14ac:dyDescent="0.25">
      <c r="B57" s="38"/>
      <c r="C57" s="38"/>
      <c r="D57" s="38"/>
      <c r="E57" s="38"/>
      <c r="F57" s="38"/>
      <c r="G57" s="37"/>
      <c r="J57" s="31"/>
    </row>
    <row r="58" spans="1:17" x14ac:dyDescent="0.25">
      <c r="B58" s="35"/>
      <c r="C58" s="35"/>
      <c r="D58" s="35"/>
      <c r="E58" s="35"/>
      <c r="F58" s="35"/>
      <c r="J58" s="31"/>
    </row>
    <row r="59" spans="1:17" ht="18.75" x14ac:dyDescent="0.3">
      <c r="A59" s="207" t="s">
        <v>116</v>
      </c>
      <c r="B59" s="207"/>
      <c r="C59" s="207"/>
      <c r="D59" s="207"/>
      <c r="E59" s="207"/>
      <c r="F59" s="207"/>
      <c r="J59" s="31"/>
    </row>
    <row r="60" spans="1:17" x14ac:dyDescent="0.25">
      <c r="A60" s="226" t="s">
        <v>119</v>
      </c>
      <c r="B60" s="35"/>
      <c r="C60" s="35"/>
      <c r="D60" s="35"/>
      <c r="E60" s="35"/>
      <c r="F60" s="35"/>
      <c r="J60" s="31"/>
    </row>
    <row r="61" spans="1:17" ht="32.25" thickBot="1" x14ac:dyDescent="0.3">
      <c r="A61" s="226"/>
      <c r="B61" s="39" t="s">
        <v>41</v>
      </c>
      <c r="C61" s="40"/>
      <c r="D61" s="40"/>
      <c r="E61" s="41" t="s">
        <v>117</v>
      </c>
      <c r="F61" s="41" t="s">
        <v>118</v>
      </c>
      <c r="J61" s="31"/>
    </row>
    <row r="62" spans="1:17" ht="15.75" thickBot="1" x14ac:dyDescent="0.3">
      <c r="A62" s="226"/>
      <c r="B62" s="245"/>
      <c r="C62" s="246"/>
      <c r="D62" s="42"/>
      <c r="E62" s="43"/>
      <c r="F62" s="44"/>
      <c r="J62" s="29"/>
    </row>
    <row r="63" spans="1:17" x14ac:dyDescent="0.25">
      <c r="A63" s="226"/>
      <c r="B63" s="35"/>
      <c r="C63" s="35"/>
      <c r="D63" s="35"/>
      <c r="E63" s="35"/>
      <c r="F63" s="35"/>
      <c r="J63" s="31"/>
    </row>
    <row r="64" spans="1:17" ht="15.75" thickBot="1" x14ac:dyDescent="0.3">
      <c r="A64" s="226"/>
      <c r="B64" s="34" t="s">
        <v>42</v>
      </c>
      <c r="C64" s="35"/>
      <c r="D64" s="35"/>
      <c r="E64" s="35"/>
      <c r="F64" s="35"/>
      <c r="J64" s="31"/>
    </row>
    <row r="65" spans="1:10" ht="15.75" thickBot="1" x14ac:dyDescent="0.3">
      <c r="A65" s="226"/>
      <c r="B65" s="247"/>
      <c r="C65" s="248"/>
      <c r="D65" s="248"/>
      <c r="E65" s="248"/>
      <c r="F65" s="249"/>
      <c r="J65" s="29"/>
    </row>
    <row r="66" spans="1:10" ht="7.5" customHeight="1" x14ac:dyDescent="0.25">
      <c r="A66" s="226"/>
      <c r="B66" s="35"/>
      <c r="C66" s="35"/>
      <c r="D66" s="35"/>
      <c r="E66" s="35"/>
      <c r="F66" s="35"/>
      <c r="J66" s="31"/>
    </row>
    <row r="67" spans="1:10" ht="15.75" thickBot="1" x14ac:dyDescent="0.3">
      <c r="A67" s="226"/>
      <c r="B67" s="34" t="s">
        <v>43</v>
      </c>
      <c r="C67" s="35"/>
      <c r="D67" s="35"/>
      <c r="E67" s="35"/>
      <c r="F67" s="35"/>
      <c r="J67" s="31"/>
    </row>
    <row r="68" spans="1:10" ht="15.75" customHeight="1" thickBot="1" x14ac:dyDescent="0.3">
      <c r="A68" s="226"/>
      <c r="B68" s="247"/>
      <c r="C68" s="248"/>
      <c r="D68" s="248"/>
      <c r="E68" s="248"/>
      <c r="F68" s="249"/>
      <c r="J68" s="29"/>
    </row>
    <row r="69" spans="1:10" ht="16.5" customHeight="1" x14ac:dyDescent="0.25">
      <c r="A69" s="226"/>
      <c r="B69" s="35"/>
      <c r="C69" s="35"/>
      <c r="D69" s="35"/>
      <c r="E69" s="35"/>
      <c r="F69" s="35"/>
      <c r="J69" s="31"/>
    </row>
    <row r="70" spans="1:10" ht="15.75" thickBot="1" x14ac:dyDescent="0.3">
      <c r="A70" s="226"/>
      <c r="B70" s="34" t="s">
        <v>44</v>
      </c>
      <c r="C70" s="35"/>
      <c r="D70" s="35"/>
      <c r="E70" s="35"/>
      <c r="F70" s="35"/>
      <c r="J70" s="31"/>
    </row>
    <row r="71" spans="1:10" ht="15.75" thickBot="1" x14ac:dyDescent="0.3">
      <c r="A71" s="226"/>
      <c r="B71" s="247"/>
      <c r="C71" s="248"/>
      <c r="D71" s="248"/>
      <c r="E71" s="248"/>
      <c r="F71" s="249"/>
      <c r="J71" s="29"/>
    </row>
    <row r="72" spans="1:10" ht="8.25" customHeight="1" x14ac:dyDescent="0.25">
      <c r="A72" s="226"/>
      <c r="B72" s="35"/>
      <c r="C72" s="35"/>
      <c r="D72" s="35"/>
      <c r="E72" s="35"/>
      <c r="F72" s="35"/>
      <c r="J72" s="31"/>
    </row>
    <row r="73" spans="1:10" ht="15.75" thickBot="1" x14ac:dyDescent="0.3">
      <c r="A73" s="226"/>
      <c r="B73" s="34" t="s">
        <v>46</v>
      </c>
      <c r="C73" s="35"/>
      <c r="D73" s="35"/>
      <c r="E73" s="35"/>
      <c r="F73" s="35"/>
      <c r="J73" s="31"/>
    </row>
    <row r="74" spans="1:10" ht="15.75" thickBot="1" x14ac:dyDescent="0.3">
      <c r="A74" s="226"/>
      <c r="B74" s="250"/>
      <c r="C74" s="251"/>
      <c r="D74" s="251"/>
      <c r="E74" s="251"/>
      <c r="F74" s="252"/>
      <c r="J74" s="29"/>
    </row>
    <row r="75" spans="1:10" ht="7.5" customHeight="1" x14ac:dyDescent="0.25">
      <c r="A75" s="226"/>
      <c r="B75" s="45"/>
      <c r="C75" s="45"/>
      <c r="D75" s="45"/>
      <c r="E75" s="45"/>
      <c r="F75" s="45"/>
      <c r="J75" s="29"/>
    </row>
    <row r="76" spans="1:10" ht="15.75" thickBot="1" x14ac:dyDescent="0.3">
      <c r="A76" s="226"/>
      <c r="B76" s="46" t="s">
        <v>111</v>
      </c>
      <c r="C76" s="35"/>
      <c r="D76" s="35"/>
      <c r="E76" s="35"/>
      <c r="F76" s="35"/>
      <c r="J76" s="29"/>
    </row>
    <row r="77" spans="1:10" ht="15.75" customHeight="1" thickBot="1" x14ac:dyDescent="0.3">
      <c r="A77" s="226"/>
      <c r="B77" s="215">
        <f>'Kontrolný hárok'!I5*1000</f>
        <v>0</v>
      </c>
      <c r="C77" s="216"/>
      <c r="D77" s="216"/>
      <c r="E77" s="216"/>
      <c r="F77" s="217"/>
      <c r="J77" s="31"/>
    </row>
    <row r="78" spans="1:10" ht="9.75" customHeight="1" x14ac:dyDescent="0.25">
      <c r="A78" s="226"/>
      <c r="B78" s="47"/>
      <c r="C78" s="47"/>
      <c r="D78" s="47"/>
      <c r="E78" s="47"/>
      <c r="F78" s="47"/>
      <c r="J78" s="31"/>
    </row>
    <row r="79" spans="1:10" ht="15.75" customHeight="1" thickBot="1" x14ac:dyDescent="0.3">
      <c r="A79" s="226"/>
      <c r="B79" s="34" t="s">
        <v>121</v>
      </c>
      <c r="C79" s="35"/>
      <c r="D79" s="35"/>
      <c r="E79" s="35"/>
      <c r="F79" s="35"/>
      <c r="J79" s="253"/>
    </row>
    <row r="80" spans="1:10" ht="15.75" customHeight="1" thickBot="1" x14ac:dyDescent="0.3">
      <c r="A80" s="226"/>
      <c r="B80" s="218" t="str">
        <f>IFERROR((B68 + (B71*B65/B74))*1000*1.23,"Vyplňte formulár kompletne")</f>
        <v>Vyplňte formulár kompletne</v>
      </c>
      <c r="C80" s="219"/>
      <c r="D80" s="219"/>
      <c r="E80" s="219"/>
      <c r="F80" s="220"/>
      <c r="G80" s="37"/>
      <c r="J80" s="253"/>
    </row>
    <row r="81" spans="1:10" ht="7.5" customHeight="1" x14ac:dyDescent="0.25">
      <c r="A81" s="226"/>
      <c r="B81" s="48"/>
      <c r="C81" s="48"/>
      <c r="D81" s="48"/>
      <c r="E81" s="48"/>
      <c r="F81" s="48"/>
      <c r="G81" s="37"/>
      <c r="J81" s="31"/>
    </row>
    <row r="82" spans="1:10" ht="15.75" customHeight="1" thickBot="1" x14ac:dyDescent="0.3">
      <c r="A82" s="226"/>
      <c r="B82" s="34" t="s">
        <v>47</v>
      </c>
      <c r="C82" s="34"/>
      <c r="D82" s="34"/>
      <c r="E82" s="34"/>
      <c r="F82" s="34"/>
      <c r="G82" s="37"/>
      <c r="J82" s="31"/>
    </row>
    <row r="83" spans="1:10" ht="16.5" customHeight="1" thickBot="1" x14ac:dyDescent="0.3">
      <c r="A83" s="226"/>
      <c r="B83" s="218" t="str">
        <f>IFERROR(B146/1.23/1000-(B71*B65)/B74,"Vyplňte formulár kompletne")</f>
        <v>Vyplňte formulár kompletne</v>
      </c>
      <c r="C83" s="219"/>
      <c r="D83" s="219"/>
      <c r="E83" s="219"/>
      <c r="F83" s="220"/>
      <c r="G83" s="37"/>
      <c r="J83" s="31"/>
    </row>
    <row r="84" spans="1:10" ht="8.25" customHeight="1" x14ac:dyDescent="0.25">
      <c r="A84" s="226"/>
      <c r="B84" s="34"/>
      <c r="C84" s="48"/>
      <c r="D84" s="48"/>
      <c r="E84" s="48"/>
      <c r="F84" s="48"/>
      <c r="G84" s="37"/>
      <c r="J84" s="31"/>
    </row>
    <row r="85" spans="1:10" ht="16.5" hidden="1" customHeight="1" thickBot="1" x14ac:dyDescent="0.3">
      <c r="A85" s="226"/>
      <c r="B85" s="34" t="s">
        <v>48</v>
      </c>
      <c r="C85" s="48"/>
      <c r="D85" s="48"/>
      <c r="E85" s="48"/>
      <c r="F85" s="48"/>
      <c r="G85" s="37"/>
      <c r="J85" s="31"/>
    </row>
    <row r="86" spans="1:10" ht="16.5" hidden="1" customHeight="1" thickBot="1" x14ac:dyDescent="0.3">
      <c r="A86" s="226"/>
      <c r="B86" s="254" t="str">
        <f>IFERROR((MIN(B80-B146)*B77/1000 ) * SUMIFS([1]Hárok2!$C$2:$C$13, [1]Hárok2!$B$2:$B$13, "&gt;=" &amp; MONTH(DATEVALUE(TEXT(E62, "mmmm") &amp; " 1")), [1]Hárok2!$B$2:$B$13, "&lt;=" &amp; MONTH(DATEVALUE(TEXT(F62, "mmmm") &amp; " 1"))),"Vyplňte formulár kompletne")</f>
        <v>Vyplňte formulár kompletne</v>
      </c>
      <c r="C86" s="255"/>
      <c r="D86" s="49"/>
      <c r="E86" s="49"/>
      <c r="F86" s="50"/>
      <c r="G86" s="51"/>
      <c r="H86" s="52"/>
      <c r="J86" s="31"/>
    </row>
    <row r="87" spans="1:10" ht="12" customHeight="1" thickBot="1" x14ac:dyDescent="0.3">
      <c r="A87" s="227"/>
      <c r="B87" s="53"/>
      <c r="C87" s="53"/>
      <c r="D87" s="53"/>
      <c r="E87" s="53"/>
      <c r="F87" s="53"/>
      <c r="G87" s="54"/>
      <c r="J87" s="31"/>
    </row>
    <row r="88" spans="1:10" ht="33" customHeight="1" thickBot="1" x14ac:dyDescent="0.3">
      <c r="A88" s="225" t="s">
        <v>123</v>
      </c>
      <c r="B88" s="39" t="s">
        <v>41</v>
      </c>
      <c r="C88" s="40"/>
      <c r="D88" s="40"/>
      <c r="E88" s="41" t="s">
        <v>125</v>
      </c>
      <c r="F88" s="41" t="s">
        <v>118</v>
      </c>
      <c r="G88" s="37"/>
      <c r="J88" s="31"/>
    </row>
    <row r="89" spans="1:10" ht="15.75" customHeight="1" thickBot="1" x14ac:dyDescent="0.3">
      <c r="A89" s="226"/>
      <c r="B89" s="245"/>
      <c r="C89" s="246"/>
      <c r="D89" s="42"/>
      <c r="E89" s="43"/>
      <c r="F89" s="44"/>
      <c r="G89" s="37"/>
      <c r="J89" s="31"/>
    </row>
    <row r="90" spans="1:10" ht="9.75" customHeight="1" x14ac:dyDescent="0.25">
      <c r="A90" s="226"/>
      <c r="B90" s="35"/>
      <c r="C90" s="35"/>
      <c r="D90" s="35"/>
      <c r="E90" s="35"/>
      <c r="F90" s="35"/>
      <c r="G90" s="37"/>
      <c r="J90" s="31"/>
    </row>
    <row r="91" spans="1:10" ht="15.75" customHeight="1" thickBot="1" x14ac:dyDescent="0.3">
      <c r="A91" s="226"/>
      <c r="B91" s="34" t="s">
        <v>42</v>
      </c>
      <c r="C91" s="35"/>
      <c r="D91" s="35"/>
      <c r="E91" s="35"/>
      <c r="F91" s="35"/>
      <c r="G91" s="37"/>
      <c r="J91" s="31"/>
    </row>
    <row r="92" spans="1:10" ht="15.75" customHeight="1" thickBot="1" x14ac:dyDescent="0.3">
      <c r="A92" s="226"/>
      <c r="B92" s="247"/>
      <c r="C92" s="248"/>
      <c r="D92" s="248"/>
      <c r="E92" s="248"/>
      <c r="F92" s="249"/>
      <c r="G92" s="37"/>
      <c r="J92" s="31"/>
    </row>
    <row r="93" spans="1:10" ht="10.5" customHeight="1" x14ac:dyDescent="0.25">
      <c r="A93" s="226"/>
      <c r="B93" s="35"/>
      <c r="C93" s="35"/>
      <c r="D93" s="35"/>
      <c r="E93" s="35"/>
      <c r="F93" s="35"/>
      <c r="G93" s="37"/>
      <c r="J93" s="31"/>
    </row>
    <row r="94" spans="1:10" ht="15.75" customHeight="1" thickBot="1" x14ac:dyDescent="0.3">
      <c r="A94" s="226"/>
      <c r="B94" s="34" t="s">
        <v>43</v>
      </c>
      <c r="C94" s="35"/>
      <c r="D94" s="35"/>
      <c r="E94" s="35"/>
      <c r="F94" s="35"/>
      <c r="G94" s="37"/>
      <c r="J94" s="31"/>
    </row>
    <row r="95" spans="1:10" ht="15.75" customHeight="1" thickBot="1" x14ac:dyDescent="0.3">
      <c r="A95" s="226"/>
      <c r="B95" s="247"/>
      <c r="C95" s="248"/>
      <c r="D95" s="248"/>
      <c r="E95" s="248"/>
      <c r="F95" s="249"/>
      <c r="G95" s="37"/>
      <c r="J95" s="31"/>
    </row>
    <row r="96" spans="1:10" ht="9.75" customHeight="1" x14ac:dyDescent="0.25">
      <c r="A96" s="226"/>
      <c r="B96" s="35"/>
      <c r="C96" s="35"/>
      <c r="D96" s="35"/>
      <c r="E96" s="35"/>
      <c r="F96" s="35"/>
      <c r="G96" s="37"/>
      <c r="J96" s="31"/>
    </row>
    <row r="97" spans="1:10" ht="15.75" customHeight="1" thickBot="1" x14ac:dyDescent="0.3">
      <c r="A97" s="226"/>
      <c r="B97" s="34" t="s">
        <v>44</v>
      </c>
      <c r="C97" s="35"/>
      <c r="D97" s="35"/>
      <c r="E97" s="35"/>
      <c r="F97" s="35"/>
      <c r="G97" s="37"/>
      <c r="J97" s="31"/>
    </row>
    <row r="98" spans="1:10" ht="15.75" customHeight="1" thickBot="1" x14ac:dyDescent="0.3">
      <c r="A98" s="226"/>
      <c r="B98" s="247"/>
      <c r="C98" s="248"/>
      <c r="D98" s="248"/>
      <c r="E98" s="248"/>
      <c r="F98" s="249"/>
      <c r="G98" s="37"/>
      <c r="J98" s="31"/>
    </row>
    <row r="99" spans="1:10" ht="9.75" customHeight="1" x14ac:dyDescent="0.25">
      <c r="A99" s="226"/>
      <c r="B99" s="35"/>
      <c r="C99" s="35"/>
      <c r="D99" s="35"/>
      <c r="E99" s="35"/>
      <c r="F99" s="35"/>
      <c r="G99" s="37"/>
      <c r="J99" s="31"/>
    </row>
    <row r="100" spans="1:10" ht="15.75" customHeight="1" thickBot="1" x14ac:dyDescent="0.3">
      <c r="A100" s="226"/>
      <c r="B100" s="34" t="s">
        <v>46</v>
      </c>
      <c r="C100" s="35"/>
      <c r="D100" s="35"/>
      <c r="E100" s="35"/>
      <c r="F100" s="35"/>
      <c r="G100" s="37"/>
      <c r="J100" s="31"/>
    </row>
    <row r="101" spans="1:10" ht="15.75" customHeight="1" thickBot="1" x14ac:dyDescent="0.3">
      <c r="A101" s="226"/>
      <c r="B101" s="250"/>
      <c r="C101" s="251"/>
      <c r="D101" s="251"/>
      <c r="E101" s="251"/>
      <c r="F101" s="252"/>
      <c r="G101" s="37"/>
      <c r="J101" s="31"/>
    </row>
    <row r="102" spans="1:10" ht="9.75" customHeight="1" x14ac:dyDescent="0.25">
      <c r="A102" s="226"/>
      <c r="B102" s="45"/>
      <c r="C102" s="45"/>
      <c r="D102" s="45"/>
      <c r="E102" s="45"/>
      <c r="F102" s="45"/>
      <c r="G102" s="37"/>
      <c r="J102" s="31"/>
    </row>
    <row r="103" spans="1:10" ht="15.75" customHeight="1" thickBot="1" x14ac:dyDescent="0.3">
      <c r="A103" s="226"/>
      <c r="B103" s="46" t="s">
        <v>112</v>
      </c>
      <c r="C103" s="35"/>
      <c r="D103" s="35"/>
      <c r="E103" s="35"/>
      <c r="F103" s="35"/>
      <c r="G103" s="37"/>
      <c r="J103" s="31"/>
    </row>
    <row r="104" spans="1:10" ht="15.75" customHeight="1" thickBot="1" x14ac:dyDescent="0.3">
      <c r="A104" s="226"/>
      <c r="B104" s="215">
        <f>'Kontrolný hárok'!I6*1000</f>
        <v>0</v>
      </c>
      <c r="C104" s="216"/>
      <c r="D104" s="216"/>
      <c r="E104" s="216"/>
      <c r="F104" s="217"/>
      <c r="G104" s="37"/>
      <c r="J104" s="31"/>
    </row>
    <row r="105" spans="1:10" ht="11.25" customHeight="1" x14ac:dyDescent="0.25">
      <c r="A105" s="226"/>
      <c r="B105" s="47"/>
      <c r="C105" s="47"/>
      <c r="D105" s="47"/>
      <c r="E105" s="47"/>
      <c r="F105" s="47"/>
      <c r="G105" s="37"/>
      <c r="J105" s="31"/>
    </row>
    <row r="106" spans="1:10" ht="15.75" customHeight="1" thickBot="1" x14ac:dyDescent="0.3">
      <c r="A106" s="226"/>
      <c r="B106" s="34" t="s">
        <v>122</v>
      </c>
      <c r="C106" s="35"/>
      <c r="D106" s="35"/>
      <c r="E106" s="35"/>
      <c r="F106" s="35"/>
      <c r="G106" s="37"/>
      <c r="J106" s="31"/>
    </row>
    <row r="107" spans="1:10" ht="15.75" customHeight="1" thickBot="1" x14ac:dyDescent="0.3">
      <c r="A107" s="226"/>
      <c r="B107" s="218" t="str">
        <f>IFERROR((B95 + (B98*B92/B101))*1000*1.23,"0")</f>
        <v>0</v>
      </c>
      <c r="C107" s="219"/>
      <c r="D107" s="219"/>
      <c r="E107" s="219"/>
      <c r="F107" s="220"/>
      <c r="G107" s="37"/>
      <c r="J107" s="31"/>
    </row>
    <row r="108" spans="1:10" ht="9" customHeight="1" x14ac:dyDescent="0.25">
      <c r="A108" s="226"/>
      <c r="B108" s="48"/>
      <c r="C108" s="48"/>
      <c r="D108" s="48"/>
      <c r="E108" s="48"/>
      <c r="F108" s="48"/>
      <c r="G108" s="37"/>
      <c r="J108" s="31"/>
    </row>
    <row r="109" spans="1:10" ht="13.5" customHeight="1" thickBot="1" x14ac:dyDescent="0.3">
      <c r="A109" s="226"/>
      <c r="B109" s="34" t="s">
        <v>47</v>
      </c>
      <c r="C109" s="34"/>
      <c r="D109" s="34"/>
      <c r="E109" s="34"/>
      <c r="F109" s="34"/>
      <c r="G109" s="37"/>
      <c r="J109" s="31"/>
    </row>
    <row r="110" spans="1:10" ht="15" customHeight="1" thickBot="1" x14ac:dyDescent="0.3">
      <c r="A110" s="226"/>
      <c r="B110" s="218" t="str">
        <f>IFERROR(B146/1.23/1000-(B92*B98)/B101,"0")</f>
        <v>0</v>
      </c>
      <c r="C110" s="219"/>
      <c r="D110" s="219"/>
      <c r="E110" s="219"/>
      <c r="F110" s="220"/>
      <c r="G110" s="37"/>
      <c r="J110" s="31"/>
    </row>
    <row r="111" spans="1:10" ht="9" customHeight="1" x14ac:dyDescent="0.25">
      <c r="A111" s="226"/>
      <c r="B111" s="34"/>
      <c r="C111" s="48"/>
      <c r="D111" s="48"/>
      <c r="E111" s="48"/>
      <c r="F111" s="48"/>
      <c r="G111" s="37"/>
      <c r="J111" s="31"/>
    </row>
    <row r="112" spans="1:10" ht="20.100000000000001" hidden="1" customHeight="1" thickBot="1" x14ac:dyDescent="0.3">
      <c r="A112" s="226"/>
      <c r="B112" s="34" t="s">
        <v>48</v>
      </c>
      <c r="C112" s="48"/>
      <c r="D112" s="48"/>
      <c r="E112" s="48"/>
      <c r="F112" s="48"/>
      <c r="G112" s="37"/>
      <c r="J112" s="31"/>
    </row>
    <row r="113" spans="1:10" ht="15" hidden="1" customHeight="1" thickBot="1" x14ac:dyDescent="0.3">
      <c r="A113" s="226"/>
      <c r="B113" s="221" t="str">
        <f>IFERROR((MIN(B107-B146)*B104/1000 ) * SUMIFS([1]Hárok2!$C$2:$C$13, [1]Hárok2!$B$2:$B$13, "&gt;=" &amp; MONTH(DATEVALUE(TEXT(E89, "mmmm") &amp; " 1")), [1]Hárok2!$B$2:$B$13, "&lt;=" &amp; MONTH(DATEVALUE(TEXT(F89, "mmmm") &amp; " 1"))),"0")</f>
        <v>0</v>
      </c>
      <c r="C113" s="222"/>
      <c r="D113" s="49"/>
      <c r="E113" s="49"/>
      <c r="F113" s="50"/>
      <c r="G113" s="37"/>
      <c r="J113" s="31"/>
    </row>
    <row r="114" spans="1:10" ht="6" customHeight="1" thickBot="1" x14ac:dyDescent="0.3">
      <c r="A114" s="227"/>
      <c r="B114" s="55"/>
      <c r="C114" s="55"/>
      <c r="D114" s="55"/>
      <c r="E114" s="55"/>
      <c r="F114" s="55"/>
      <c r="G114" s="37"/>
      <c r="J114" s="31"/>
    </row>
    <row r="115" spans="1:10" ht="35.25" customHeight="1" thickBot="1" x14ac:dyDescent="0.3">
      <c r="A115" s="225" t="s">
        <v>124</v>
      </c>
      <c r="B115" s="39" t="s">
        <v>41</v>
      </c>
      <c r="C115" s="40"/>
      <c r="D115" s="40"/>
      <c r="E115" s="41" t="s">
        <v>117</v>
      </c>
      <c r="F115" s="41" t="s">
        <v>118</v>
      </c>
      <c r="G115" s="37"/>
      <c r="J115" s="31"/>
    </row>
    <row r="116" spans="1:10" ht="15.75" customHeight="1" thickBot="1" x14ac:dyDescent="0.3">
      <c r="A116" s="226"/>
      <c r="B116" s="245"/>
      <c r="C116" s="246"/>
      <c r="D116" s="42"/>
      <c r="E116" s="44"/>
      <c r="F116" s="44"/>
      <c r="G116" s="37"/>
      <c r="J116" s="31"/>
    </row>
    <row r="117" spans="1:10" ht="9.75" customHeight="1" x14ac:dyDescent="0.25">
      <c r="A117" s="226"/>
      <c r="B117" s="35"/>
      <c r="C117" s="35"/>
      <c r="D117" s="35"/>
      <c r="E117" s="35"/>
      <c r="F117" s="35"/>
      <c r="G117" s="37"/>
      <c r="J117" s="31"/>
    </row>
    <row r="118" spans="1:10" ht="15.75" customHeight="1" thickBot="1" x14ac:dyDescent="0.3">
      <c r="A118" s="226"/>
      <c r="B118" s="34" t="s">
        <v>42</v>
      </c>
      <c r="C118" s="35"/>
      <c r="D118" s="35"/>
      <c r="E118" s="35"/>
      <c r="F118" s="35"/>
      <c r="G118" s="37"/>
      <c r="J118" s="31"/>
    </row>
    <row r="119" spans="1:10" ht="15.75" customHeight="1" thickBot="1" x14ac:dyDescent="0.3">
      <c r="A119" s="226"/>
      <c r="B119" s="247"/>
      <c r="C119" s="248"/>
      <c r="D119" s="248"/>
      <c r="E119" s="248"/>
      <c r="F119" s="249"/>
      <c r="G119" s="37"/>
      <c r="J119" s="31"/>
    </row>
    <row r="120" spans="1:10" ht="6.75" customHeight="1" x14ac:dyDescent="0.25">
      <c r="A120" s="226"/>
      <c r="B120" s="35"/>
      <c r="C120" s="35"/>
      <c r="D120" s="35"/>
      <c r="E120" s="35"/>
      <c r="F120" s="35"/>
      <c r="G120" s="37"/>
      <c r="J120" s="31"/>
    </row>
    <row r="121" spans="1:10" ht="15.75" customHeight="1" thickBot="1" x14ac:dyDescent="0.3">
      <c r="A121" s="226"/>
      <c r="B121" s="34" t="s">
        <v>43</v>
      </c>
      <c r="C121" s="35"/>
      <c r="D121" s="35"/>
      <c r="E121" s="35"/>
      <c r="F121" s="35"/>
      <c r="G121" s="37"/>
      <c r="J121" s="31"/>
    </row>
    <row r="122" spans="1:10" ht="15.75" customHeight="1" thickBot="1" x14ac:dyDescent="0.3">
      <c r="A122" s="226"/>
      <c r="B122" s="247"/>
      <c r="C122" s="248"/>
      <c r="D122" s="248"/>
      <c r="E122" s="248"/>
      <c r="F122" s="249"/>
      <c r="G122" s="37"/>
      <c r="J122" s="31"/>
    </row>
    <row r="123" spans="1:10" ht="6" customHeight="1" x14ac:dyDescent="0.25">
      <c r="A123" s="226"/>
      <c r="B123" s="35"/>
      <c r="C123" s="35"/>
      <c r="D123" s="35"/>
      <c r="E123" s="35"/>
      <c r="F123" s="35"/>
      <c r="G123" s="37"/>
      <c r="J123" s="31"/>
    </row>
    <row r="124" spans="1:10" ht="15.75" customHeight="1" thickBot="1" x14ac:dyDescent="0.3">
      <c r="A124" s="226"/>
      <c r="B124" s="34" t="s">
        <v>44</v>
      </c>
      <c r="C124" s="35"/>
      <c r="D124" s="35"/>
      <c r="E124" s="35"/>
      <c r="F124" s="35"/>
      <c r="G124" s="37"/>
      <c r="J124" s="31"/>
    </row>
    <row r="125" spans="1:10" ht="15.75" customHeight="1" thickBot="1" x14ac:dyDescent="0.3">
      <c r="A125" s="226"/>
      <c r="B125" s="247"/>
      <c r="C125" s="248"/>
      <c r="D125" s="248"/>
      <c r="E125" s="248"/>
      <c r="F125" s="249"/>
      <c r="G125" s="37"/>
      <c r="J125" s="31"/>
    </row>
    <row r="126" spans="1:10" ht="9" customHeight="1" x14ac:dyDescent="0.25">
      <c r="A126" s="226"/>
      <c r="B126" s="35"/>
      <c r="C126" s="35"/>
      <c r="D126" s="35"/>
      <c r="E126" s="35"/>
      <c r="F126" s="35"/>
      <c r="G126" s="37"/>
      <c r="J126" s="31"/>
    </row>
    <row r="127" spans="1:10" ht="15.75" customHeight="1" thickBot="1" x14ac:dyDescent="0.3">
      <c r="A127" s="226"/>
      <c r="B127" s="34" t="s">
        <v>49</v>
      </c>
      <c r="C127" s="35"/>
      <c r="D127" s="35"/>
      <c r="E127" s="35"/>
      <c r="F127" s="35"/>
      <c r="G127" s="37"/>
      <c r="J127" s="31"/>
    </row>
    <row r="128" spans="1:10" ht="15.75" customHeight="1" thickBot="1" x14ac:dyDescent="0.3">
      <c r="A128" s="226"/>
      <c r="B128" s="250"/>
      <c r="C128" s="251"/>
      <c r="D128" s="251"/>
      <c r="E128" s="251"/>
      <c r="F128" s="252"/>
      <c r="G128" s="37"/>
      <c r="J128" s="31"/>
    </row>
    <row r="129" spans="1:18" ht="15.75" customHeight="1" x14ac:dyDescent="0.25">
      <c r="A129" s="226"/>
      <c r="B129" s="45"/>
      <c r="C129" s="45"/>
      <c r="D129" s="45"/>
      <c r="E129" s="45"/>
      <c r="F129" s="45"/>
      <c r="G129" s="37"/>
      <c r="J129" s="31"/>
    </row>
    <row r="130" spans="1:18" ht="15.75" customHeight="1" thickBot="1" x14ac:dyDescent="0.3">
      <c r="A130" s="226"/>
      <c r="B130" s="46" t="s">
        <v>112</v>
      </c>
      <c r="C130" s="35"/>
      <c r="D130" s="35"/>
      <c r="E130" s="35"/>
      <c r="F130" s="35"/>
      <c r="G130" s="37"/>
      <c r="J130" s="31"/>
    </row>
    <row r="131" spans="1:18" ht="15.75" customHeight="1" thickBot="1" x14ac:dyDescent="0.3">
      <c r="A131" s="226"/>
      <c r="B131" s="215">
        <f>'Kontrolný hárok'!I7*1000</f>
        <v>0</v>
      </c>
      <c r="C131" s="216"/>
      <c r="D131" s="216"/>
      <c r="E131" s="216"/>
      <c r="F131" s="217"/>
      <c r="G131" s="37"/>
      <c r="J131" s="31"/>
    </row>
    <row r="132" spans="1:18" ht="15.75" customHeight="1" x14ac:dyDescent="0.25">
      <c r="A132" s="226"/>
      <c r="B132" s="47"/>
      <c r="C132" s="47"/>
      <c r="D132" s="47"/>
      <c r="E132" s="47"/>
      <c r="F132" s="47"/>
      <c r="G132" s="37"/>
      <c r="J132" s="31"/>
    </row>
    <row r="133" spans="1:18" ht="15.75" customHeight="1" thickBot="1" x14ac:dyDescent="0.3">
      <c r="A133" s="226"/>
      <c r="B133" s="34" t="s">
        <v>121</v>
      </c>
      <c r="C133" s="35"/>
      <c r="D133" s="35"/>
      <c r="E133" s="35"/>
      <c r="F133" s="35"/>
      <c r="G133" s="37"/>
      <c r="J133" s="31"/>
    </row>
    <row r="134" spans="1:18" ht="15.75" customHeight="1" thickBot="1" x14ac:dyDescent="0.3">
      <c r="A134" s="226"/>
      <c r="B134" s="218" t="str">
        <f>IFERROR((B122+(B125*B119/B128))*1000*1.23,"0")</f>
        <v>0</v>
      </c>
      <c r="C134" s="219"/>
      <c r="D134" s="219"/>
      <c r="E134" s="219"/>
      <c r="F134" s="220"/>
      <c r="G134" s="37"/>
      <c r="J134" s="31"/>
    </row>
    <row r="135" spans="1:18" ht="12.75" customHeight="1" x14ac:dyDescent="0.25">
      <c r="A135" s="226"/>
      <c r="B135" s="48"/>
      <c r="C135" s="48"/>
      <c r="D135" s="48"/>
      <c r="E135" s="48"/>
      <c r="F135" s="48"/>
      <c r="G135" s="37"/>
      <c r="J135" s="31"/>
    </row>
    <row r="136" spans="1:18" ht="20.100000000000001" customHeight="1" thickBot="1" x14ac:dyDescent="0.3">
      <c r="A136" s="226"/>
      <c r="B136" s="34" t="s">
        <v>47</v>
      </c>
      <c r="C136" s="34"/>
      <c r="D136" s="34"/>
      <c r="E136" s="34"/>
      <c r="F136" s="34"/>
      <c r="G136" s="37"/>
      <c r="J136" s="31"/>
    </row>
    <row r="137" spans="1:18" ht="16.5" customHeight="1" thickBot="1" x14ac:dyDescent="0.3">
      <c r="A137" s="226"/>
      <c r="B137" s="218" t="str">
        <f>IFERROR((B146/1.23/1000-(B119*B125)/B128),"0")</f>
        <v>0</v>
      </c>
      <c r="C137" s="219"/>
      <c r="D137" s="219"/>
      <c r="E137" s="219"/>
      <c r="F137" s="220"/>
      <c r="G137" s="37"/>
      <c r="J137" s="31"/>
    </row>
    <row r="138" spans="1:18" ht="17.25" customHeight="1" x14ac:dyDescent="0.25">
      <c r="A138" s="226"/>
      <c r="B138" s="34"/>
      <c r="C138" s="48"/>
      <c r="D138" s="48"/>
      <c r="E138" s="48"/>
      <c r="F138" s="48"/>
      <c r="G138" s="37"/>
      <c r="J138" s="31"/>
    </row>
    <row r="139" spans="1:18" ht="20.100000000000001" hidden="1" customHeight="1" thickBot="1" x14ac:dyDescent="0.3">
      <c r="A139" s="226"/>
      <c r="B139" s="34" t="s">
        <v>48</v>
      </c>
      <c r="C139" s="48"/>
      <c r="D139" s="48"/>
      <c r="E139" s="48"/>
      <c r="F139" s="48"/>
      <c r="G139" s="37"/>
      <c r="J139" s="31"/>
    </row>
    <row r="140" spans="1:18" ht="15" hidden="1" customHeight="1" thickBot="1" x14ac:dyDescent="0.3">
      <c r="A140" s="226"/>
      <c r="B140" s="223" t="str">
        <f>IFERROR((MIN(B134-B146)*B131/1000 ) * SUMIFS([1]Hárok2!$C$2:$C$13, [1]Hárok2!$B$2:$B$13, "&gt;=" &amp; MONTH(DATEVALUE(TEXT(E116, "mmmm") &amp; " 1")), [1]Hárok2!$B$2:$B$13, "&lt;=" &amp; MONTH(DATEVALUE(TEXT(F116, "mmmm") &amp; " 1"))),"0")</f>
        <v>0</v>
      </c>
      <c r="C140" s="224"/>
      <c r="D140" s="49"/>
      <c r="E140" s="49"/>
      <c r="F140" s="50"/>
      <c r="G140" s="56"/>
      <c r="H140" s="57"/>
      <c r="J140" s="31"/>
    </row>
    <row r="141" spans="1:18" ht="3.75" customHeight="1" thickBot="1" x14ac:dyDescent="0.3">
      <c r="A141" s="227"/>
      <c r="B141" s="53"/>
      <c r="C141" s="53"/>
      <c r="D141" s="53"/>
      <c r="E141" s="53"/>
      <c r="F141" s="53"/>
      <c r="G141" s="37"/>
      <c r="J141" s="31"/>
    </row>
    <row r="142" spans="1:18" ht="20.100000000000001" customHeight="1" x14ac:dyDescent="0.3">
      <c r="A142" s="208" t="s">
        <v>50</v>
      </c>
      <c r="B142" s="208"/>
      <c r="C142" s="208"/>
      <c r="D142" s="208"/>
      <c r="E142" s="208"/>
      <c r="F142" s="208"/>
      <c r="J142" s="31"/>
      <c r="K142" s="52"/>
      <c r="L142" s="52"/>
      <c r="M142" s="52"/>
      <c r="Q142" s="58"/>
      <c r="R142" s="52"/>
    </row>
    <row r="143" spans="1:18" ht="20.100000000000001" customHeight="1" x14ac:dyDescent="0.3">
      <c r="A143" s="59"/>
      <c r="B143" s="60"/>
      <c r="C143" s="60"/>
      <c r="D143" s="35"/>
      <c r="E143" s="35"/>
      <c r="F143" s="35"/>
      <c r="J143" s="31"/>
      <c r="K143" s="52"/>
      <c r="L143" s="52"/>
      <c r="M143" s="52"/>
      <c r="Q143" s="58"/>
    </row>
    <row r="144" spans="1:18" ht="20.100000000000001" customHeight="1" x14ac:dyDescent="0.25">
      <c r="B144" s="35"/>
      <c r="C144" s="35"/>
      <c r="D144" s="35"/>
      <c r="E144" s="35"/>
      <c r="F144" s="35"/>
      <c r="J144" s="31"/>
      <c r="K144" s="52"/>
      <c r="L144" s="52"/>
      <c r="M144" s="52"/>
      <c r="Q144" s="58"/>
    </row>
    <row r="145" spans="1:17" ht="15.75" customHeight="1" thickBot="1" x14ac:dyDescent="0.3">
      <c r="B145" s="34" t="s">
        <v>113</v>
      </c>
      <c r="C145" s="35"/>
      <c r="D145" s="35"/>
      <c r="E145" s="35"/>
      <c r="F145" s="35"/>
      <c r="J145" s="31"/>
      <c r="Q145" s="58"/>
    </row>
    <row r="146" spans="1:17" ht="15.75" customHeight="1" thickBot="1" x14ac:dyDescent="0.35">
      <c r="B146" s="212" t="str">
        <f>IFERROR(MIN(199,(B56+20)),"Vyplňte formulár kompletne")</f>
        <v>Vyplňte formulár kompletne</v>
      </c>
      <c r="C146" s="213"/>
      <c r="D146" s="213"/>
      <c r="E146" s="213"/>
      <c r="F146" s="214"/>
      <c r="J146" s="31"/>
      <c r="Q146" s="58"/>
    </row>
    <row r="147" spans="1:17" ht="15.75" customHeight="1" x14ac:dyDescent="0.25">
      <c r="B147" s="35"/>
      <c r="C147" s="35"/>
      <c r="D147" s="35"/>
      <c r="E147" s="35"/>
      <c r="F147" s="35"/>
      <c r="J147" s="31"/>
      <c r="Q147" s="58"/>
    </row>
    <row r="148" spans="1:17" ht="15.75" customHeight="1" thickBot="1" x14ac:dyDescent="0.3">
      <c r="B148" s="34" t="s">
        <v>64</v>
      </c>
      <c r="C148" s="35"/>
      <c r="D148" s="35"/>
      <c r="E148" s="35"/>
      <c r="F148" s="35"/>
      <c r="J148" s="31"/>
      <c r="Q148" s="58"/>
    </row>
    <row r="149" spans="1:17" ht="15.75" customHeight="1" thickBot="1" x14ac:dyDescent="0.35">
      <c r="B149" s="212">
        <f>IFERROR(((B137*B131+B110*B104+B83*B77)/SUM(B77+B131+B104))*1.23,0)</f>
        <v>0</v>
      </c>
      <c r="C149" s="213"/>
      <c r="D149" s="213"/>
      <c r="E149" s="213"/>
      <c r="F149" s="214"/>
      <c r="I149" s="90"/>
      <c r="J149" s="31"/>
      <c r="Q149" s="58"/>
    </row>
    <row r="150" spans="1:17" ht="15.75" customHeight="1" x14ac:dyDescent="0.25">
      <c r="B150" s="35"/>
      <c r="C150" s="35"/>
      <c r="D150" s="35"/>
      <c r="E150" s="35"/>
      <c r="F150" s="35"/>
      <c r="J150" s="31"/>
      <c r="Q150" s="58"/>
    </row>
    <row r="151" spans="1:17" ht="21.75" customHeight="1" x14ac:dyDescent="0.3">
      <c r="A151" s="207" t="s">
        <v>184</v>
      </c>
      <c r="B151" s="207"/>
      <c r="C151" s="207"/>
      <c r="D151" s="207"/>
      <c r="E151" s="207"/>
      <c r="F151" s="207"/>
      <c r="J151" s="31"/>
      <c r="Q151" s="58"/>
    </row>
    <row r="152" spans="1:17" ht="15.75" customHeight="1" x14ac:dyDescent="0.25">
      <c r="B152" s="35"/>
      <c r="C152" s="35"/>
      <c r="D152" s="35"/>
      <c r="E152" s="35"/>
      <c r="F152" s="35"/>
      <c r="J152" s="31"/>
      <c r="Q152" s="58"/>
    </row>
    <row r="153" spans="1:17" ht="15.75" customHeight="1" thickBot="1" x14ac:dyDescent="0.3">
      <c r="B153" s="46" t="s">
        <v>126</v>
      </c>
      <c r="C153" s="35"/>
      <c r="D153" s="35"/>
      <c r="E153" s="35"/>
      <c r="F153" s="35"/>
      <c r="J153" s="31"/>
      <c r="Q153" s="58"/>
    </row>
    <row r="154" spans="1:17" ht="15.75" customHeight="1" thickBot="1" x14ac:dyDescent="0.35">
      <c r="B154" s="232">
        <f>B77+B104+B131</f>
        <v>0</v>
      </c>
      <c r="C154" s="233"/>
      <c r="D154" s="233"/>
      <c r="E154" s="233"/>
      <c r="F154" s="234"/>
      <c r="J154" s="31"/>
      <c r="Q154" s="58"/>
    </row>
    <row r="155" spans="1:17" ht="15.75" customHeight="1" x14ac:dyDescent="0.25">
      <c r="B155" s="35"/>
      <c r="C155" s="35"/>
      <c r="D155" s="35"/>
      <c r="E155" s="35"/>
      <c r="F155" s="35"/>
      <c r="J155" s="31"/>
      <c r="Q155" s="58"/>
    </row>
    <row r="156" spans="1:17" ht="15.75" customHeight="1" thickBot="1" x14ac:dyDescent="0.3">
      <c r="B156" s="34" t="s">
        <v>114</v>
      </c>
      <c r="C156" s="35"/>
      <c r="D156" s="35"/>
      <c r="E156" s="35"/>
      <c r="F156" s="35"/>
      <c r="I156" s="34" t="s">
        <v>65</v>
      </c>
      <c r="J156" s="31"/>
      <c r="Q156" s="58"/>
    </row>
    <row r="157" spans="1:17" ht="15.75" customHeight="1" thickBot="1" x14ac:dyDescent="0.3">
      <c r="B157" s="235"/>
      <c r="C157" s="236"/>
      <c r="D157" s="236"/>
      <c r="E157" s="236"/>
      <c r="F157" s="237"/>
      <c r="I157" s="91">
        <f>IFERROR(((B68*B77+B95*B104+B122*B131)/SUM(B77+B131+B104)),0)</f>
        <v>0</v>
      </c>
      <c r="J157" s="31"/>
      <c r="Q157" s="58"/>
    </row>
    <row r="158" spans="1:17" ht="15.75" customHeight="1" x14ac:dyDescent="0.25">
      <c r="B158" s="35"/>
      <c r="C158" s="35"/>
      <c r="D158" s="35"/>
      <c r="E158" s="35"/>
      <c r="F158" s="35"/>
      <c r="J158" s="31"/>
      <c r="Q158" s="58"/>
    </row>
    <row r="159" spans="1:17" ht="15.75" customHeight="1" thickBot="1" x14ac:dyDescent="0.3">
      <c r="B159" s="34" t="s">
        <v>70</v>
      </c>
      <c r="C159" s="35"/>
      <c r="D159" s="35"/>
      <c r="E159" s="35"/>
      <c r="F159" s="35"/>
      <c r="I159" s="34" t="s">
        <v>66</v>
      </c>
      <c r="J159" s="31"/>
      <c r="Q159" s="58"/>
    </row>
    <row r="160" spans="1:17" ht="15.75" customHeight="1" thickBot="1" x14ac:dyDescent="0.35">
      <c r="B160" s="238">
        <f>B157*1.23</f>
        <v>0</v>
      </c>
      <c r="C160" s="239"/>
      <c r="D160" s="239"/>
      <c r="E160" s="239"/>
      <c r="F160" s="240"/>
      <c r="I160" s="91">
        <f>I157*1.2</f>
        <v>0</v>
      </c>
      <c r="J160" s="31"/>
      <c r="Q160" s="58"/>
    </row>
    <row r="161" spans="2:17" ht="15.75" customHeight="1" x14ac:dyDescent="0.25">
      <c r="B161" s="35"/>
      <c r="C161" s="35"/>
      <c r="D161" s="35"/>
      <c r="E161" s="35"/>
      <c r="F161" s="35"/>
      <c r="J161" s="31"/>
      <c r="Q161" s="58"/>
    </row>
    <row r="162" spans="2:17" ht="15.75" customHeight="1" thickBot="1" x14ac:dyDescent="0.3">
      <c r="B162" s="244" t="s">
        <v>181</v>
      </c>
      <c r="C162" s="244"/>
      <c r="D162" s="35"/>
      <c r="E162" s="39" t="s">
        <v>78</v>
      </c>
      <c r="F162" s="35"/>
      <c r="J162" s="31"/>
      <c r="Q162" s="58"/>
    </row>
    <row r="163" spans="2:17" ht="21" customHeight="1" thickBot="1" x14ac:dyDescent="0.35">
      <c r="B163" s="241"/>
      <c r="C163" s="242"/>
      <c r="D163" s="61"/>
      <c r="E163" s="228">
        <f>IF((B160-B149)*B154&lt;0,0,(B160-B149)*B154)</f>
        <v>0</v>
      </c>
      <c r="F163" s="229">
        <f>(F139-F144)*F154/1000</f>
        <v>0</v>
      </c>
      <c r="J163" s="31"/>
      <c r="Q163" s="58"/>
    </row>
    <row r="164" spans="2:17" ht="15.75" customHeight="1" x14ac:dyDescent="0.3">
      <c r="B164" s="62"/>
      <c r="C164" s="62"/>
      <c r="D164" s="48"/>
      <c r="E164" s="63"/>
      <c r="F164" s="63"/>
      <c r="J164" s="31"/>
      <c r="Q164" s="58"/>
    </row>
    <row r="165" spans="2:17" ht="15.75" customHeight="1" thickBot="1" x14ac:dyDescent="0.3">
      <c r="B165" s="243" t="s">
        <v>182</v>
      </c>
      <c r="C165" s="243"/>
      <c r="D165" s="243"/>
      <c r="E165" s="243"/>
      <c r="F165" s="243"/>
      <c r="J165" s="31"/>
      <c r="Q165" s="58"/>
    </row>
    <row r="166" spans="2:17" ht="19.5" customHeight="1" thickBot="1" x14ac:dyDescent="0.35">
      <c r="B166" s="228" t="str">
        <f>IF(F5="ÁNO",E163-B163,IF(F5="Zvoliť možnosť","VYPLNIŤ Vyhlásenie žiadateľa (bunka F5)",""))</f>
        <v>VYPLNIŤ Vyhlásenie žiadateľa (bunka F5)</v>
      </c>
      <c r="C166" s="229"/>
      <c r="D166" s="35"/>
      <c r="E166" s="35"/>
      <c r="F166" s="35"/>
      <c r="J166" s="31"/>
      <c r="Q166" s="58"/>
    </row>
    <row r="167" spans="2:17" ht="15.75" customHeight="1" x14ac:dyDescent="0.25">
      <c r="B167" s="35"/>
      <c r="C167" s="35"/>
      <c r="D167" s="35"/>
      <c r="E167" s="35"/>
      <c r="F167" s="35"/>
      <c r="J167" s="31"/>
      <c r="Q167" s="58"/>
    </row>
    <row r="168" spans="2:17" ht="15.75" customHeight="1" x14ac:dyDescent="0.25">
      <c r="B168" s="64" t="s">
        <v>127</v>
      </c>
      <c r="C168" s="64"/>
      <c r="D168" s="64"/>
      <c r="E168" s="64"/>
      <c r="F168" s="65"/>
      <c r="G168" s="22"/>
      <c r="J168" s="31"/>
      <c r="Q168" s="58"/>
    </row>
    <row r="169" spans="2:17" ht="15.75" customHeight="1" x14ac:dyDescent="0.25">
      <c r="B169" s="66"/>
      <c r="C169" s="66"/>
      <c r="D169" s="66"/>
      <c r="E169" s="66"/>
      <c r="F169" s="65"/>
      <c r="J169" s="31"/>
      <c r="Q169" s="58"/>
    </row>
    <row r="170" spans="2:17" ht="49.5" customHeight="1" x14ac:dyDescent="0.25">
      <c r="B170" s="116" t="s">
        <v>129</v>
      </c>
      <c r="C170" s="116" t="s">
        <v>178</v>
      </c>
      <c r="D170" s="116" t="s">
        <v>128</v>
      </c>
      <c r="E170" s="116" t="s">
        <v>177</v>
      </c>
      <c r="F170" s="116" t="s">
        <v>71</v>
      </c>
      <c r="G170" s="31"/>
      <c r="J170" s="31"/>
      <c r="Q170" s="58"/>
    </row>
    <row r="171" spans="2:17" ht="22.5" customHeight="1" x14ac:dyDescent="0.25">
      <c r="B171" s="132">
        <f>'Kontrolný hárok'!E8*1000</f>
        <v>0</v>
      </c>
      <c r="C171" s="132">
        <f>'Kontrolný hárok'!F8*1000</f>
        <v>0</v>
      </c>
      <c r="D171" s="132">
        <f>'Kontrolný hárok'!G8*1000</f>
        <v>0</v>
      </c>
      <c r="E171" s="132">
        <f>'Kontrolný hárok'!H8*1000</f>
        <v>0</v>
      </c>
      <c r="F171" s="132">
        <f>SUM(B171:E171)</f>
        <v>0</v>
      </c>
      <c r="G171" s="31"/>
      <c r="I171" s="67"/>
      <c r="J171" s="31"/>
      <c r="Q171" s="58"/>
    </row>
    <row r="172" spans="2:17" ht="15.75" customHeight="1" x14ac:dyDescent="0.25">
      <c r="B172" s="68"/>
      <c r="C172" s="68"/>
      <c r="D172" s="68"/>
      <c r="E172" s="68"/>
      <c r="F172" s="68"/>
      <c r="G172" s="69"/>
      <c r="J172" s="31"/>
      <c r="Q172" s="58"/>
    </row>
    <row r="173" spans="2:17" ht="33.6" customHeight="1" x14ac:dyDescent="0.25">
      <c r="B173" s="116" t="s">
        <v>173</v>
      </c>
      <c r="C173" s="116" t="s">
        <v>179</v>
      </c>
      <c r="D173" s="116" t="s">
        <v>174</v>
      </c>
      <c r="E173" s="116" t="s">
        <v>176</v>
      </c>
      <c r="F173" s="116" t="s">
        <v>175</v>
      </c>
      <c r="G173" s="31"/>
      <c r="J173" s="31"/>
      <c r="Q173" s="58"/>
    </row>
    <row r="174" spans="2:17" ht="23.25" customHeight="1" x14ac:dyDescent="0.25">
      <c r="B174" s="117">
        <f>IF((B160-B149)*B171&lt;0,0,(B160-B149)*B171)</f>
        <v>0</v>
      </c>
      <c r="C174" s="117">
        <f>IF((B160-B149)*C171&lt;0,0,(B160-B149)*C171)</f>
        <v>0</v>
      </c>
      <c r="D174" s="117">
        <f>IF((B160-B149)*D171&lt;0,0,(B160-B149)*D171)</f>
        <v>0</v>
      </c>
      <c r="E174" s="117">
        <f>IF((B160-B149)*B171&lt;0,0,(B160-B149)*E171)</f>
        <v>0</v>
      </c>
      <c r="F174" s="117">
        <f>SUM(B174:E174)</f>
        <v>0</v>
      </c>
      <c r="G174" s="31"/>
      <c r="I174" s="67"/>
      <c r="J174" s="31"/>
      <c r="Q174" s="58"/>
    </row>
    <row r="175" spans="2:17" ht="15.75" customHeight="1" x14ac:dyDescent="0.25">
      <c r="B175" s="35"/>
      <c r="C175" s="35"/>
      <c r="D175" s="35"/>
      <c r="E175" s="35"/>
      <c r="F175" s="35"/>
      <c r="J175" s="31"/>
      <c r="Q175" s="58"/>
    </row>
    <row r="176" spans="2:17" ht="15.75" customHeight="1" x14ac:dyDescent="0.25">
      <c r="B176" s="35"/>
      <c r="C176" s="35"/>
      <c r="D176" s="35"/>
      <c r="E176" s="35"/>
      <c r="F176" s="35"/>
      <c r="I176" s="67"/>
      <c r="J176" s="31"/>
      <c r="Q176" s="58"/>
    </row>
    <row r="177" spans="2:7" ht="18.75" hidden="1" customHeight="1" x14ac:dyDescent="0.25">
      <c r="B177" s="20">
        <f>(F116-E116)+(F89-E89)+(F62-E62)</f>
        <v>0</v>
      </c>
      <c r="C177" s="20" t="s">
        <v>51</v>
      </c>
      <c r="G177" s="26"/>
    </row>
    <row r="178" spans="2:7" ht="24.95" customHeight="1" x14ac:dyDescent="0.25">
      <c r="B178" s="230" t="str">
        <f>IF(OR(B177=365,B177=364,B177=363,B177=362,B177=366),"Počet dní oprávneného obdobia je v limite","Nesedí počet dní oprávneného obdobia")</f>
        <v>Nesedí počet dní oprávneného obdobia</v>
      </c>
      <c r="C178" s="231"/>
      <c r="D178" s="231"/>
      <c r="E178" s="231"/>
      <c r="F178" s="231"/>
      <c r="G178" s="26"/>
    </row>
    <row r="179" spans="2:7" x14ac:dyDescent="0.25">
      <c r="G179" s="26"/>
    </row>
    <row r="180" spans="2:7" x14ac:dyDescent="0.25">
      <c r="G180" s="26"/>
    </row>
    <row r="181" spans="2:7" x14ac:dyDescent="0.25">
      <c r="G181" s="26"/>
    </row>
    <row r="182" spans="2:7" x14ac:dyDescent="0.25">
      <c r="G182" s="26"/>
    </row>
    <row r="183" spans="2:7" x14ac:dyDescent="0.25">
      <c r="G183" s="26"/>
    </row>
    <row r="184" spans="2:7" x14ac:dyDescent="0.25">
      <c r="G184" s="26"/>
    </row>
    <row r="185" spans="2:7" x14ac:dyDescent="0.25">
      <c r="G185" s="26"/>
    </row>
    <row r="186" spans="2:7" x14ac:dyDescent="0.25">
      <c r="G186" s="26"/>
    </row>
    <row r="187" spans="2:7" x14ac:dyDescent="0.25">
      <c r="G187" s="26"/>
    </row>
  </sheetData>
  <sheetProtection algorithmName="SHA-512" hashValue="w4gh0wigmBkQzxvpqVt+zBMV2T8oC2pXc/QPRSrOeKrebWSIPNQrPVuyKmRUPCqtnO/XmeTYSZEbuTmNwoln+Q==" saltValue="xthrTz6qgff+M05vLScQ2g==" spinCount="100000" sheet="1" objects="1" scenarios="1"/>
  <mergeCells count="62">
    <mergeCell ref="B41:F41"/>
    <mergeCell ref="B44:F44"/>
    <mergeCell ref="B47:F47"/>
    <mergeCell ref="B50:F50"/>
    <mergeCell ref="B53:F53"/>
    <mergeCell ref="A3:F3"/>
    <mergeCell ref="A7:F7"/>
    <mergeCell ref="B5:E5"/>
    <mergeCell ref="J34:J35"/>
    <mergeCell ref="B35:F35"/>
    <mergeCell ref="B13:F13"/>
    <mergeCell ref="B16:C16"/>
    <mergeCell ref="E16:F16"/>
    <mergeCell ref="B32:C32"/>
    <mergeCell ref="B56:F56"/>
    <mergeCell ref="J79:J80"/>
    <mergeCell ref="B80:F80"/>
    <mergeCell ref="B83:F83"/>
    <mergeCell ref="B86:C86"/>
    <mergeCell ref="B77:F77"/>
    <mergeCell ref="A88:A114"/>
    <mergeCell ref="B89:C89"/>
    <mergeCell ref="B92:F92"/>
    <mergeCell ref="B95:F95"/>
    <mergeCell ref="B98:F98"/>
    <mergeCell ref="B101:F101"/>
    <mergeCell ref="A60:A87"/>
    <mergeCell ref="B62:C62"/>
    <mergeCell ref="B65:F65"/>
    <mergeCell ref="B68:F68"/>
    <mergeCell ref="B71:F71"/>
    <mergeCell ref="B74:F74"/>
    <mergeCell ref="B116:C116"/>
    <mergeCell ref="B119:F119"/>
    <mergeCell ref="B122:F122"/>
    <mergeCell ref="B125:F125"/>
    <mergeCell ref="B128:F128"/>
    <mergeCell ref="B166:C166"/>
    <mergeCell ref="B178:F178"/>
    <mergeCell ref="B154:F154"/>
    <mergeCell ref="B157:F157"/>
    <mergeCell ref="B160:F160"/>
    <mergeCell ref="B163:C163"/>
    <mergeCell ref="E163:F163"/>
    <mergeCell ref="B165:F165"/>
    <mergeCell ref="B162:C162"/>
    <mergeCell ref="A38:F38"/>
    <mergeCell ref="A59:F59"/>
    <mergeCell ref="A142:F142"/>
    <mergeCell ref="A151:F151"/>
    <mergeCell ref="A1:F1"/>
    <mergeCell ref="B149:F149"/>
    <mergeCell ref="B104:F104"/>
    <mergeCell ref="B107:F107"/>
    <mergeCell ref="B110:F110"/>
    <mergeCell ref="B113:C113"/>
    <mergeCell ref="B131:F131"/>
    <mergeCell ref="B134:F134"/>
    <mergeCell ref="B137:F137"/>
    <mergeCell ref="B140:C140"/>
    <mergeCell ref="B146:F146"/>
    <mergeCell ref="A115:A141"/>
  </mergeCells>
  <dataValidations xWindow="699" yWindow="859" count="16">
    <dataValidation allowBlank="1" showErrorMessage="1" sqref="B44:F44" xr:uid="{00000000-0002-0000-0500-000000000000}"/>
    <dataValidation allowBlank="1" showErrorMessage="1" promptTitle="2022" sqref="B41:F41" xr:uid="{00000000-0002-0000-0500-000001000000}"/>
    <dataValidation allowBlank="1" showInputMessage="1" showErrorMessage="1" promptTitle="Prvé cenové rozhodnutie 2023" prompt="Zadajte prosím číslo prvého cenové rozhodnutie ÚRSO platného pre rok 2023 a  vyberte obdobie platnosti v rámci roku 2023. Nižšie (od bunky B87) vyplňte údaje v prípade, ak vám boli vydané viaceré cenové rozhodnutia platné pre rok 2023." sqref="B62:C62" xr:uid="{00000000-0002-0000-0500-000002000000}"/>
    <dataValidation allowBlank="1" showErrorMessage="1" promptTitle="3tie cenové" prompt="Zadajte prosim čislo tretieho cenového rozhodnutia počas roka 2024 a jeho platnosť" sqref="B116:C116" xr:uid="{00000000-0002-0000-0500-000003000000}"/>
    <dataValidation allowBlank="1" showErrorMessage="1" promptTitle="2he cenove" prompt="´" sqref="B89:C89" xr:uid="{00000000-0002-0000-0500-000004000000}"/>
    <dataValidation type="date" allowBlank="1" showInputMessage="1" showErrorMessage="1" error="Pre účely zúčtovania musí byť hodnota v intervale  (1.1.2025-31.12.2025)" promptTitle="Platnosť rozhodnutia " prompt="Ak dĺžka platnosti presahuje rok 2025, pre správne fungovanie formuláru uveďte prosím dátum 31.12.2025. Ak sú vydané v priebehu roka ďalšie cenové rozhodnutia (napr. od 1.2.2025), uveďte prosím posledný deň platnosti tohto rozhodnutia (napr. 31.1.2025)." sqref="F62" xr:uid="{00000000-0002-0000-0500-000005000000}">
      <formula1>45688</formula1>
      <formula2>46022</formula2>
    </dataValidation>
    <dataValidation type="date" allowBlank="1" showInputMessage="1" showErrorMessage="1" error="Pre účely zúčtovania musí byť hodnota v intervale  (1.1.2025-31.12.2025)" promptTitle="Platnosť rozhodnutia" prompt="Zadajte prosim začiatok platnosti cenového rozhodnutia URSO v roku 2025 (v prípade ak je platné už od roku 2023 alebo 2024, prosíme uviesť dátum 1.1.2025)" sqref="E62" xr:uid="{00000000-0002-0000-0500-000006000000}">
      <formula1>45658</formula1>
      <formula2>46022</formula2>
    </dataValidation>
    <dataValidation type="whole" showInputMessage="1" showErrorMessage="1" sqref="B177" xr:uid="{00000000-0002-0000-0500-000007000000}">
      <formula1>0</formula1>
      <formula2>366</formula2>
    </dataValidation>
    <dataValidation type="date" operator="equal" allowBlank="1" showInputMessage="1" showErrorMessage="1" error="Pre správne fungovanie formuláru uvedďte hodnotu 31.12.2025" prompt="Zadajte koniec platnosti počas roku 2025. Ak cenové rozhodnutie platí (platilo) aj pre rok 2026 pre správne fungovanie formuláru uveďte 31.12.2025" sqref="F116" xr:uid="{00000000-0002-0000-0500-000008000000}">
      <formula1>46022</formula1>
    </dataValidation>
    <dataValidation allowBlank="1" showInputMessage="1" showErrorMessage="1" prompt="Platnosť cenového rozhodnutia uvádzajte na celé mesiace._x000a_Príklad:_x000a_- platnosť do 15. v mesiaci - v talčive uveďte 1. v mesiaci _x000a_- platnosť po 15. v mesiaci - v talčive uveďte 1. nasledujúceho mesiaca" sqref="E61:F61 E88:F88 E115:F115" xr:uid="{00000000-0002-0000-0500-000009000000}"/>
    <dataValidation type="date" allowBlank="1" showInputMessage="1" showErrorMessage="1" prompt="Zadajte začiatok platnosti počas roku 2025. Údaj musí naväzovať na koniec platnosti predchádzajúceho cenového rozhodnutia." sqref="E116" xr:uid="{00000000-0002-0000-0500-00000A000000}">
      <formula1>45658</formula1>
      <formula2>46022</formula2>
    </dataValidation>
    <dataValidation type="list" allowBlank="1" showInputMessage="1" showErrorMessage="1" prompt="ZVOLIŤ MOŽNOSŤ" sqref="F5" xr:uid="{00000000-0002-0000-0500-00000B000000}">
      <formula1>"Zvoliť možnosť, ÁNO, NIE"</formula1>
    </dataValidation>
    <dataValidation type="date" allowBlank="1" showInputMessage="1" showErrorMessage="1" error="Pre účely zúčtovania musí byť hodnota v intervale  (1.1.2025-31.12.2025)" prompt="Zadajte začiatok platnosti počas roku 2025. Údaj musí naväzovať na koniec platnosti predchádzajúceho cenového rozhodnutia." sqref="E89" xr:uid="{00000000-0002-0000-0500-00000C000000}">
      <formula1>45658</formula1>
      <formula2>46022</formula2>
    </dataValidation>
    <dataValidation type="date" allowBlank="1" showInputMessage="1" showErrorMessage="1" error="Pre účely zúčtovania musí byť hodnota v intervale  (1.1.2025-31.12.2025)" prompt="Ak dĺžka platnosti presahuje rok 2025, pre správne fungovanie formuláru uveďte prosím dátum 31.12.2025. Ak sú vydané v priebehu roka ďalšie cenové rozhodnutia (napr. od 1.4.2025), uveďte prosím posledný deň platnosti tohto rozhodnutia (napr. 31.3.2025)." sqref="F89" xr:uid="{00000000-0002-0000-0500-00000D000000}">
      <formula1>45658</formula1>
      <formula2>46022</formula2>
    </dataValidation>
    <dataValidation allowBlank="1" showInputMessage="1" showErrorMessage="1" promptTitle="Údaj uvedený na webe MH SR" prompt="_x000a_celková suma na základe oznámenia o poskytnutí úhrady na rok 2025" sqref="B163:C163" xr:uid="{00000000-0002-0000-0500-00000E000000}"/>
    <dataValidation type="textLength" allowBlank="1" showInputMessage="1" showErrorMessage="1" error="IBAN musí obsahovať minimálne 20 a maximálne 24 znakov ( uvádzajte bez medzier)" prompt="bankové spojenie uvádzajte bez medzier" sqref="B35:F35" xr:uid="{00000000-0002-0000-0500-00000F000000}">
      <formula1>20</formula1>
      <formula2>24</formula2>
    </dataValidation>
  </dataValidations>
  <pageMargins left="0.7" right="0.7" top="0.75" bottom="0.75" header="0.3" footer="0.3"/>
  <pageSetup paperSize="8" scale="8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2"/>
  <sheetViews>
    <sheetView topLeftCell="G1" workbookViewId="0">
      <selection activeCell="L9" sqref="L9"/>
    </sheetView>
  </sheetViews>
  <sheetFormatPr defaultRowHeight="15" x14ac:dyDescent="0.25"/>
  <cols>
    <col min="2" max="2" width="27.28515625" customWidth="1"/>
    <col min="3" max="3" width="11.42578125" customWidth="1"/>
    <col min="12" max="12" width="11.28515625" customWidth="1"/>
    <col min="13" max="13" width="12.28515625" customWidth="1"/>
    <col min="14" max="14" width="11.140625" bestFit="1" customWidth="1"/>
    <col min="15" max="15" width="10.42578125" customWidth="1"/>
    <col min="17" max="18" width="10" bestFit="1" customWidth="1"/>
    <col min="24" max="24" width="12.5703125" customWidth="1"/>
    <col min="25" max="25" width="13.7109375" customWidth="1"/>
  </cols>
  <sheetData>
    <row r="1" spans="1:25" ht="72" x14ac:dyDescent="0.25">
      <c r="A1" s="70" t="s">
        <v>54</v>
      </c>
      <c r="B1" s="70" t="s">
        <v>26</v>
      </c>
      <c r="C1" s="70" t="s">
        <v>61</v>
      </c>
      <c r="D1" s="70" t="s">
        <v>30</v>
      </c>
      <c r="E1" s="70" t="s">
        <v>32</v>
      </c>
      <c r="F1" s="70" t="s">
        <v>33</v>
      </c>
      <c r="G1" s="70" t="s">
        <v>34</v>
      </c>
      <c r="H1" s="70" t="s">
        <v>23</v>
      </c>
      <c r="I1" s="71" t="s">
        <v>24</v>
      </c>
      <c r="J1" s="71" t="s">
        <v>55</v>
      </c>
      <c r="K1" s="70" t="s">
        <v>39</v>
      </c>
      <c r="L1" s="71" t="s">
        <v>185</v>
      </c>
      <c r="M1" s="70" t="s">
        <v>141</v>
      </c>
      <c r="N1" s="73" t="s">
        <v>56</v>
      </c>
      <c r="O1" s="70" t="s">
        <v>142</v>
      </c>
      <c r="P1" s="70" t="s">
        <v>143</v>
      </c>
      <c r="Q1" s="72" t="s">
        <v>144</v>
      </c>
      <c r="R1" s="70" t="s">
        <v>183</v>
      </c>
      <c r="S1" s="70" t="s">
        <v>57</v>
      </c>
      <c r="T1" s="70" t="s">
        <v>58</v>
      </c>
      <c r="U1" s="70" t="s">
        <v>59</v>
      </c>
      <c r="V1" s="70" t="s">
        <v>180</v>
      </c>
      <c r="W1" s="70" t="s">
        <v>60</v>
      </c>
      <c r="X1" s="70" t="s">
        <v>63</v>
      </c>
      <c r="Y1" s="70" t="s">
        <v>139</v>
      </c>
    </row>
    <row r="2" spans="1:25" x14ac:dyDescent="0.25">
      <c r="B2">
        <f>Zúčtovanie!B13</f>
        <v>0</v>
      </c>
      <c r="C2" s="76">
        <f>Zúčtovanie!E16</f>
        <v>0</v>
      </c>
      <c r="D2">
        <f>Zúčtovanie!B20</f>
        <v>0</v>
      </c>
      <c r="E2">
        <f>Zúčtovanie!F20</f>
        <v>0</v>
      </c>
      <c r="F2">
        <f>Zúčtovanie!B23</f>
        <v>0</v>
      </c>
      <c r="G2">
        <f>Zúčtovanie!D23</f>
        <v>0</v>
      </c>
      <c r="H2">
        <f>Zúčtovanie!B10</f>
        <v>0</v>
      </c>
      <c r="I2">
        <f>Zúčtovanie!D10</f>
        <v>0</v>
      </c>
      <c r="J2">
        <f>Zúčtovanie!F10</f>
        <v>0</v>
      </c>
      <c r="K2">
        <f>Zúčtovanie!B35</f>
        <v>0</v>
      </c>
      <c r="L2" s="85">
        <f>Zúčtovanie!B163</f>
        <v>0</v>
      </c>
      <c r="M2" s="85">
        <f>Zúčtovanie!E163</f>
        <v>0</v>
      </c>
      <c r="N2" s="85" t="str">
        <f>Zúčtovanie!B166</f>
        <v>VYPLNIŤ Vyhlásenie žiadateľa (bunka F5)</v>
      </c>
      <c r="O2" t="str">
        <f>Zúčtovanie!B146</f>
        <v>Vyplňte formulár kompletne</v>
      </c>
      <c r="P2">
        <f>Zúčtovanie!B149</f>
        <v>0</v>
      </c>
      <c r="Q2" s="75">
        <f>Zúčtovanie!B160</f>
        <v>0</v>
      </c>
      <c r="R2" s="74">
        <f>Zúčtovanie!B154</f>
        <v>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D2"/>
  <sheetViews>
    <sheetView workbookViewId="0">
      <selection activeCell="M10" sqref="M10:M11"/>
    </sheetView>
  </sheetViews>
  <sheetFormatPr defaultRowHeight="15" x14ac:dyDescent="0.25"/>
  <cols>
    <col min="12" max="12" width="10.42578125" bestFit="1" customWidth="1"/>
    <col min="13" max="13" width="11.85546875" customWidth="1"/>
    <col min="14" max="14" width="10.140625" bestFit="1" customWidth="1"/>
    <col min="18" max="18" width="10" bestFit="1" customWidth="1"/>
    <col min="19" max="19" width="11.7109375" bestFit="1" customWidth="1"/>
    <col min="21" max="21" width="10.5703125" customWidth="1"/>
    <col min="22" max="22" width="10.5703125" bestFit="1" customWidth="1"/>
    <col min="23" max="23" width="13.5703125" bestFit="1" customWidth="1"/>
    <col min="24" max="24" width="9.5703125" bestFit="1" customWidth="1"/>
    <col min="25" max="25" width="10" customWidth="1"/>
    <col min="27" max="27" width="9.5703125" bestFit="1" customWidth="1"/>
    <col min="28" max="28" width="10.5703125" bestFit="1" customWidth="1"/>
    <col min="29" max="29" width="13.5703125" bestFit="1" customWidth="1"/>
    <col min="30" max="30" width="13.7109375" bestFit="1" customWidth="1"/>
    <col min="31" max="31" width="10.5703125" bestFit="1" customWidth="1"/>
    <col min="32" max="32" width="9.5703125" bestFit="1" customWidth="1"/>
    <col min="33" max="33" width="10.140625" customWidth="1"/>
    <col min="35" max="35" width="9.5703125" bestFit="1" customWidth="1"/>
    <col min="38" max="38" width="10" bestFit="1" customWidth="1"/>
    <col min="41" max="41" width="9.5703125" bestFit="1" customWidth="1"/>
    <col min="43" max="43" width="9.5703125" bestFit="1" customWidth="1"/>
    <col min="46" max="46" width="11" bestFit="1" customWidth="1"/>
  </cols>
  <sheetData>
    <row r="1" spans="1:56" ht="72" x14ac:dyDescent="0.25">
      <c r="A1" s="70" t="s">
        <v>54</v>
      </c>
      <c r="B1" s="70" t="s">
        <v>26</v>
      </c>
      <c r="C1" s="70" t="s">
        <v>61</v>
      </c>
      <c r="D1" s="70" t="s">
        <v>30</v>
      </c>
      <c r="E1" s="70" t="s">
        <v>32</v>
      </c>
      <c r="F1" s="70" t="s">
        <v>33</v>
      </c>
      <c r="G1" s="70" t="s">
        <v>34</v>
      </c>
      <c r="H1" s="70" t="s">
        <v>23</v>
      </c>
      <c r="I1" s="71" t="s">
        <v>24</v>
      </c>
      <c r="J1" s="71" t="s">
        <v>55</v>
      </c>
      <c r="K1" s="70" t="s">
        <v>39</v>
      </c>
      <c r="L1" s="70" t="s">
        <v>185</v>
      </c>
      <c r="M1" s="70" t="s">
        <v>141</v>
      </c>
      <c r="N1" s="73" t="s">
        <v>56</v>
      </c>
      <c r="O1" s="70" t="s">
        <v>142</v>
      </c>
      <c r="P1" s="70" t="s">
        <v>143</v>
      </c>
      <c r="Q1" s="72" t="s">
        <v>144</v>
      </c>
      <c r="R1" s="70" t="s">
        <v>183</v>
      </c>
      <c r="S1" s="70" t="s">
        <v>140</v>
      </c>
      <c r="T1" s="70" t="s">
        <v>145</v>
      </c>
      <c r="U1" s="70" t="s">
        <v>146</v>
      </c>
      <c r="V1" s="70" t="s">
        <v>147</v>
      </c>
      <c r="W1" s="70" t="s">
        <v>62</v>
      </c>
      <c r="X1" s="70" t="s">
        <v>148</v>
      </c>
      <c r="Y1" s="70" t="s">
        <v>149</v>
      </c>
      <c r="Z1" s="70" t="s">
        <v>150</v>
      </c>
      <c r="AA1" s="70" t="s">
        <v>151</v>
      </c>
      <c r="AB1" s="70" t="s">
        <v>152</v>
      </c>
      <c r="AC1" s="70" t="s">
        <v>154</v>
      </c>
      <c r="AD1" s="70" t="s">
        <v>153</v>
      </c>
      <c r="AE1" s="70" t="s">
        <v>163</v>
      </c>
      <c r="AF1" s="70" t="s">
        <v>155</v>
      </c>
      <c r="AG1" s="70" t="s">
        <v>156</v>
      </c>
      <c r="AH1" s="70" t="s">
        <v>157</v>
      </c>
      <c r="AI1" s="70" t="s">
        <v>158</v>
      </c>
      <c r="AJ1" s="70" t="s">
        <v>159</v>
      </c>
      <c r="AK1" s="70" t="s">
        <v>160</v>
      </c>
      <c r="AL1" s="70" t="s">
        <v>161</v>
      </c>
      <c r="AM1" s="70" t="s">
        <v>162</v>
      </c>
      <c r="AN1" s="70" t="s">
        <v>164</v>
      </c>
      <c r="AO1" s="70" t="s">
        <v>165</v>
      </c>
      <c r="AP1" s="70" t="s">
        <v>166</v>
      </c>
      <c r="AQ1" s="70" t="s">
        <v>167</v>
      </c>
      <c r="AR1" s="70" t="s">
        <v>168</v>
      </c>
      <c r="AS1" s="70" t="s">
        <v>169</v>
      </c>
      <c r="AT1" s="70" t="s">
        <v>170</v>
      </c>
      <c r="AU1" s="70" t="s">
        <v>171</v>
      </c>
      <c r="AV1" s="70" t="s">
        <v>172</v>
      </c>
      <c r="AW1" s="70" t="s">
        <v>86</v>
      </c>
      <c r="AX1" s="70" t="s">
        <v>87</v>
      </c>
      <c r="AY1" s="70" t="s">
        <v>80</v>
      </c>
      <c r="AZ1" s="70" t="s">
        <v>88</v>
      </c>
      <c r="BA1" s="70" t="s">
        <v>81</v>
      </c>
      <c r="BB1" s="70" t="s">
        <v>83</v>
      </c>
      <c r="BC1" s="70" t="s">
        <v>82</v>
      </c>
      <c r="BD1" s="70" t="s">
        <v>84</v>
      </c>
    </row>
    <row r="2" spans="1:56" x14ac:dyDescent="0.25">
      <c r="B2">
        <f>Zúčtovanie!B13</f>
        <v>0</v>
      </c>
      <c r="C2" s="83">
        <f>Zúčtovanie!E16</f>
        <v>0</v>
      </c>
      <c r="D2">
        <f>Zúčtovanie!B20</f>
        <v>0</v>
      </c>
      <c r="E2">
        <f>Zúčtovanie!F20</f>
        <v>0</v>
      </c>
      <c r="F2">
        <f>Zúčtovanie!B23</f>
        <v>0</v>
      </c>
      <c r="G2">
        <f>Zúčtovanie!D23</f>
        <v>0</v>
      </c>
      <c r="H2">
        <f>Zúčtovanie!B10</f>
        <v>0</v>
      </c>
      <c r="I2">
        <f>Zúčtovanie!D10</f>
        <v>0</v>
      </c>
      <c r="J2">
        <f>Zúčtovanie!F10</f>
        <v>0</v>
      </c>
      <c r="K2">
        <f>Zúčtovanie!B35</f>
        <v>0</v>
      </c>
      <c r="L2" s="84">
        <f>Zúčtovanie!B163</f>
        <v>0</v>
      </c>
      <c r="M2" s="85">
        <f>Zúčtovanie!E163</f>
        <v>0</v>
      </c>
      <c r="N2" s="85" t="str">
        <f>Zúčtovanie!B166</f>
        <v>VYPLNIŤ Vyhlásenie žiadateľa (bunka F5)</v>
      </c>
      <c r="O2" t="str">
        <f>Zúčtovanie!B146</f>
        <v>Vyplňte formulár kompletne</v>
      </c>
      <c r="P2">
        <f>Zúčtovanie!B149</f>
        <v>0</v>
      </c>
      <c r="Q2">
        <f>Zúčtovanie!B160</f>
        <v>0</v>
      </c>
      <c r="R2" s="74">
        <f>Zúčtovanie!B154</f>
        <v>0</v>
      </c>
      <c r="S2">
        <f>Zúčtovanie!B41</f>
        <v>0</v>
      </c>
      <c r="T2" s="86">
        <f>Zúčtovanie!B44</f>
        <v>0</v>
      </c>
      <c r="U2" s="87">
        <f>Zúčtovanie!B47</f>
        <v>0</v>
      </c>
      <c r="V2" s="87">
        <f>Zúčtovanie!B50</f>
        <v>0</v>
      </c>
      <c r="W2" s="7">
        <f>Zúčtovanie!B53</f>
        <v>0</v>
      </c>
      <c r="X2" s="87" t="str">
        <f>Zúčtovanie!B56</f>
        <v>Vyplňte formulár kompletne</v>
      </c>
      <c r="Y2">
        <f>Zúčtovanie!B62</f>
        <v>0</v>
      </c>
      <c r="Z2" s="86">
        <f>Zúčtovanie!B65</f>
        <v>0</v>
      </c>
      <c r="AA2" s="88">
        <f>Zúčtovanie!B68</f>
        <v>0</v>
      </c>
      <c r="AB2" s="87">
        <f>Zúčtovanie!B71</f>
        <v>0</v>
      </c>
      <c r="AC2" s="7">
        <f>Zúčtovanie!B74</f>
        <v>0</v>
      </c>
      <c r="AD2" s="7">
        <f>Zúčtovanie!B77</f>
        <v>0</v>
      </c>
      <c r="AE2" s="87" t="str">
        <f>Zúčtovanie!B80</f>
        <v>Vyplňte formulár kompletne</v>
      </c>
      <c r="AF2" s="88" t="str">
        <f>Zúčtovanie!B83</f>
        <v>Vyplňte formulár kompletne</v>
      </c>
      <c r="AG2">
        <f>Zúčtovanie!B89</f>
        <v>0</v>
      </c>
      <c r="AH2" s="86">
        <f>Zúčtovanie!B92</f>
        <v>0</v>
      </c>
      <c r="AI2" s="88">
        <f>Zúčtovanie!B95</f>
        <v>0</v>
      </c>
      <c r="AJ2" s="87">
        <f>Zúčtovanie!B98</f>
        <v>0</v>
      </c>
      <c r="AK2" s="7">
        <f>Zúčtovanie!B101</f>
        <v>0</v>
      </c>
      <c r="AL2" s="7">
        <f>Zúčtovanie!B104</f>
        <v>0</v>
      </c>
      <c r="AM2" s="87" t="str">
        <f>Zúčtovanie!B107</f>
        <v>0</v>
      </c>
      <c r="AN2" s="88" t="str">
        <f>Zúčtovanie!B110</f>
        <v>0</v>
      </c>
      <c r="AO2">
        <f>Zúčtovanie!B116</f>
        <v>0</v>
      </c>
      <c r="AP2" s="86">
        <f>Zúčtovanie!B119</f>
        <v>0</v>
      </c>
      <c r="AQ2" s="88">
        <f>Zúčtovanie!B122</f>
        <v>0</v>
      </c>
      <c r="AR2" s="87">
        <f>Zúčtovanie!B125</f>
        <v>0</v>
      </c>
      <c r="AS2" s="7">
        <f>Zúčtovanie!B128</f>
        <v>0</v>
      </c>
      <c r="AT2" s="7">
        <f>Zúčtovanie!B131</f>
        <v>0</v>
      </c>
      <c r="AU2" s="87" t="str">
        <f>Zúčtovanie!B134</f>
        <v>0</v>
      </c>
      <c r="AV2" s="88" t="str">
        <f>Zúčtovanie!B137</f>
        <v>0</v>
      </c>
      <c r="AW2">
        <f>Zúčtovanie!B171</f>
        <v>0</v>
      </c>
      <c r="AX2">
        <f>Zúčtovanie!B174</f>
        <v>0</v>
      </c>
      <c r="AY2">
        <f>Zúčtovanie!C171</f>
        <v>0</v>
      </c>
      <c r="AZ2">
        <f>Zúčtovanie!C174</f>
        <v>0</v>
      </c>
      <c r="BA2">
        <f>Zúčtovanie!D171</f>
        <v>0</v>
      </c>
      <c r="BB2">
        <f>Zúčtovanie!D174</f>
        <v>0</v>
      </c>
      <c r="BC2">
        <f>Zúčtovanie!E171</f>
        <v>0</v>
      </c>
      <c r="BD2">
        <f>Zúčtovanie!E174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1</vt:i4>
      </vt:variant>
    </vt:vector>
  </HeadingPairs>
  <TitlesOfParts>
    <vt:vector size="9" baseType="lpstr">
      <vt:lpstr>Dodané teplo Príloha č.14 ÚRSO</vt:lpstr>
      <vt:lpstr>Dodané teplo 1.cen. rozhodnutie</vt:lpstr>
      <vt:lpstr>Dodané teplo 2.cen. rozhodnuti </vt:lpstr>
      <vt:lpstr>Dodané teplo 3.cen. rozhodn </vt:lpstr>
      <vt:lpstr>Kontrolný hárok</vt:lpstr>
      <vt:lpstr>Zúčtovanie</vt:lpstr>
      <vt:lpstr>output zúčtovanie</vt:lpstr>
      <vt:lpstr>output komplet</vt:lpstr>
      <vt:lpstr>Zúčtovanie!OLE_LINK1</vt:lpstr>
    </vt:vector>
  </TitlesOfParts>
  <Company>Ministerstvo hospodárstva Slovenskej republiky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Fargas Miroslav</dc:creator>
  <cp:lastModifiedBy>Fargas Miroslav</cp:lastModifiedBy>
  <dcterms:created xsi:type="dcterms:W3CDTF">2023-01-05T15:35:19Z</dcterms:created>
  <dcterms:modified xsi:type="dcterms:W3CDTF">2026-03-25T09:25:26Z</dcterms:modified>
</cp:coreProperties>
</file>