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<sst xmlns="http://schemas.openxmlformats.org/spreadsheetml/2006/main" count="248" uniqueCount="230">
  <si>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</si>
  <si>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</si>
  <si>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</si>
  <si>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</si>
  <si>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</si>
  <si>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</si>
  <si>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</si>
  <si>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</si>
  <si>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</si>
  <si>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</si>
  <si>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</si>
  <si>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</si>
  <si>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</si>
  <si>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</si>
  <si>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</si>
  <si>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</si>
  <si>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</si>
  <si>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</si>
  <si>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</si>
  <si>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</si>
  <si>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</si>
  <si>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</si>
  <si>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</si>
  <si>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</si>
  <si>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</si>
  <si>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</si>
  <si>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</si>
  <si>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</si>
  <si>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</si>
  <si>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</si>
  <si>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</si>
  <si>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</si>
  <si>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</si>
  <si>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</si>
  <si>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</si>
  <si>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</si>
  <si>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</si>
  <si>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</si>
  <si>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</si>
  <si>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</si>
  <si>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</si>
  <si>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</si>
  <si>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</si>
  <si>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</si>
  <si>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</si>
  <si>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</si>
  <si>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</si>
  <si>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</si>
  <si>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</si>
  <si>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</si>
  <si>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</si>
  <si>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</si>
  <si>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</si>
  <si>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</si>
  <si>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</si>
  <si>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</si>
  <si>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</si>
  <si>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</si>
  <si>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</si>
  <si>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</si>
  <si>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</si>
  <si>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</si>
  <si>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</si>
  <si>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</si>
  <si>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</si>
  <si>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</si>
  <si>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</si>
  <si>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</si>
  <si>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</si>
  <si>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</si>
  <si>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</si>
  <si>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</si>
  <si>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</si>
  <si>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</si>
  <si>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</si>
  <si>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</si>
  <si>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</si>
  <si>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</si>
  <si>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</si>
  <si>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</si>
  <si>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</si>
  <si>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</si>
  <si>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</si>
  <si>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</si>
  <si>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</si>
  <si>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</si>
  <si>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</si>
  <si>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</si>
  <si>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</si>
  <si>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</si>
  <si>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</si>
  <si>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</si>
  <si>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</si>
  <si>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</si>
  <si>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</si>
  <si>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</si>
  <si>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</si>
  <si>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</si>
  <si>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</si>
  <si>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</si>
  <si>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</si>
  <si>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</si>
  <si>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</si>
  <si>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</si>
  <si>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</si>
  <si>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</si>
  <si>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</si>
  <si>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</si>
  <si>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</si>
  <si>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</si>
  <si>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</si>
  <si>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</si>
  <si>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</si>
  <si>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</si>
  <si>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</si>
  <si>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</si>
  <si>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</si>
  <si>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</si>
  <si>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</si>
  <si>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</si>
  <si>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</si>
  <si>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</si>
  <si>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</si>
  <si>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</si>
  <si>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</si>
  <si>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</si>
  <si>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</si>
  <si>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</si>
  <si>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</si>
  <si>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</si>
  <si>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</si>
  <si>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</si>
  <si>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</si>
  <si>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</si>
  <si>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</si>
  <si>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</si>
  <si>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</si>
  <si>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</si>
  <si>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</si>
  <si>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</si>
  <si>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</si>
  <si>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</si>
  <si>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</si>
  <si>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</si>
  <si>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</si>
  <si>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</si>
  <si>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</si>
  <si>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</si>
  <si>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</si>
  <si>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</si>
  <si>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</si>
  <si>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</si>
  <si>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</si>
  <si>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</si>
  <si>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</si>
  <si>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</si>
  <si>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</si>
  <si>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</si>
  <si>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</si>
  <si>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</si>
  <si>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</si>
  <si>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</si>
  <si>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</si>
  <si>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</si>
  <si>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</si>
  <si>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</si>
  <si>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</si>
  <si>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</si>
  <si>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</si>
  <si>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</si>
  <si>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</si>
  <si>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</si>
  <si>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</si>
  <si>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</si>
  <si>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</si>
  <si>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</si>
  <si>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</si>
  <si>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</si>
  <si>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</si>
  <si>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</si>
  <si>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</si>
  <si>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</si>
  <si>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</si>
  <si>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</si>
  <si>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</si>
  <si>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</si>
  <si>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</si>
  <si>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</si>
  <si>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</si>
  <si>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</si>
  <si>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</si>
  <si>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</si>
  <si>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</si>
  <si>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</si>
  <si>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</si>
  <si>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</si>
  <si>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</si>
  <si>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</si>
  <si>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</si>
  <si>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</si>
  <si>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</si>
  <si>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</si>
  <si>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</si>
  <si>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</si>
  <si>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</si>
  <si>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</si>
  <si>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</si>
  <si>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</si>
  <si>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</si>
  <si>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</si>
  <si>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</si>
  <si>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</si>
  <si>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</si>
  <si>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</si>
  <si>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</si>
  <si>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</si>
  <si>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</si>
  <si>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</si>
  <si>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</si>
  <si>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</si>
  <si>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</si>
  <si>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</si>
  <si>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>Poznámka:  V tabuľke sú uvedené predbežné údaje za rok 2008 a 2009.</t>
  </si>
  <si>
    <t>Komoditná štruktúra - usporiadaná podľa vývozu 2009</t>
  </si>
  <si>
    <t xml:space="preserve">  Index 2010/09</t>
  </si>
  <si>
    <t>Poznámka:  V tabuľke sú uvedené predbežné údaje za rok 2010 a 2009.</t>
  </si>
  <si>
    <t>Ministerstvo hospodárstva a výstavby SR</t>
  </si>
  <si>
    <t>Zahraničný obchod SR   -   január až júl 2010  (a rovnaké obdobie roku 2009)</t>
  </si>
  <si>
    <t>jan. - júl 2009</t>
  </si>
  <si>
    <t>jan. - júl 2010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</si>
</sst>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F27" sqref="F27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226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227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228</v>
      </c>
      <c r="D8" s="25"/>
      <c r="E8" s="135" t="s">
        <v>229</v>
      </c>
      <c r="F8" s="25"/>
      <c r="G8" s="95" t="s">
        <v>224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48">
        <v>21353.952869</v>
      </c>
      <c r="D11" s="192">
        <v>21610.192157</v>
      </c>
      <c r="E11" s="148">
        <v>25898.958006999997</v>
      </c>
      <c r="F11" s="149">
        <v>26504.258148</v>
      </c>
      <c r="G11" s="35">
        <v>121.28413959645887</v>
      </c>
      <c r="H11" s="35">
        <v>122.64702671519146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50">
        <v>26.108497</v>
      </c>
      <c r="D13" s="151">
        <v>52.419291</v>
      </c>
      <c r="E13" s="150">
        <v>29.611338</v>
      </c>
      <c r="F13" s="151">
        <v>78.217298</v>
      </c>
      <c r="G13" s="47">
        <v>113.41647893404205</v>
      </c>
      <c r="H13" s="48">
        <v>149.21471944364907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52">
        <v>158.553861</v>
      </c>
      <c r="D14" s="153">
        <v>39.432126</v>
      </c>
      <c r="E14" s="152">
        <v>187.679139</v>
      </c>
      <c r="F14" s="153">
        <v>75.978154</v>
      </c>
      <c r="G14" s="51">
        <v>118.3693275056859</v>
      </c>
      <c r="H14" s="52">
        <v>192.68084606952212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52">
        <v>15.244602</v>
      </c>
      <c r="D15" s="153">
        <v>2.01263</v>
      </c>
      <c r="E15" s="152">
        <v>16.182097</v>
      </c>
      <c r="F15" s="153">
        <v>1.850288</v>
      </c>
      <c r="G15" s="51">
        <v>106.14968498357646</v>
      </c>
      <c r="H15" s="52">
        <v>91.9338378142033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52">
        <v>124.208201</v>
      </c>
      <c r="D16" s="153">
        <v>117.452989</v>
      </c>
      <c r="E16" s="152">
        <v>169.431655</v>
      </c>
      <c r="F16" s="153">
        <v>146.527382</v>
      </c>
      <c r="G16" s="51">
        <v>136.40939457773806</v>
      </c>
      <c r="H16" s="52">
        <v>124.75406820000126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52">
        <v>8.048176</v>
      </c>
      <c r="D17" s="153">
        <v>4.842609</v>
      </c>
      <c r="E17" s="152">
        <v>10.125795</v>
      </c>
      <c r="F17" s="153">
        <v>5.615294</v>
      </c>
      <c r="G17" s="51">
        <v>125.81478088948353</v>
      </c>
      <c r="H17" s="52">
        <v>115.95596505933061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52">
        <v>22.998563</v>
      </c>
      <c r="D18" s="153">
        <v>3.223009</v>
      </c>
      <c r="E18" s="152">
        <v>33.272425</v>
      </c>
      <c r="F18" s="153">
        <v>3.322136</v>
      </c>
      <c r="G18" s="51">
        <v>144.6717562310306</v>
      </c>
      <c r="H18" s="52">
        <v>103.0756041947137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52">
        <v>103.512238</v>
      </c>
      <c r="D19" s="153">
        <v>28.063582</v>
      </c>
      <c r="E19" s="152">
        <v>117.304142</v>
      </c>
      <c r="F19" s="153">
        <v>33.653811</v>
      </c>
      <c r="G19" s="51">
        <v>113.32393566836029</v>
      </c>
      <c r="H19" s="52">
        <v>119.91986981562081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52">
        <v>114.022999</v>
      </c>
      <c r="D20" s="153">
        <v>31.290401</v>
      </c>
      <c r="E20" s="152">
        <v>108.538876</v>
      </c>
      <c r="F20" s="153">
        <v>22.583617</v>
      </c>
      <c r="G20" s="51">
        <v>95.19033611806685</v>
      </c>
      <c r="H20" s="52">
        <v>72.17426520037247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52">
        <v>47.07911</v>
      </c>
      <c r="D21" s="153">
        <v>27.314184</v>
      </c>
      <c r="E21" s="152">
        <v>75.544998</v>
      </c>
      <c r="F21" s="154">
        <v>31.565477</v>
      </c>
      <c r="G21" s="51">
        <v>160.46394674835614</v>
      </c>
      <c r="H21" s="52">
        <v>115.56441517711092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55">
        <v>50.67198</v>
      </c>
      <c r="D22" s="156">
        <v>113.460913</v>
      </c>
      <c r="E22" s="155">
        <v>64.335464</v>
      </c>
      <c r="F22" s="156">
        <v>105.127756</v>
      </c>
      <c r="G22" s="55">
        <v>126.96457489918494</v>
      </c>
      <c r="H22" s="56">
        <v>92.65548215710197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50">
        <v>13.180881</v>
      </c>
      <c r="D23" s="151">
        <v>66.022631</v>
      </c>
      <c r="E23" s="150">
        <v>17.100223</v>
      </c>
      <c r="F23" s="151">
        <v>56.707532</v>
      </c>
      <c r="G23" s="58">
        <v>129.7350533701048</v>
      </c>
      <c r="H23" s="48">
        <v>85.89105150929231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52">
        <v>28.108153</v>
      </c>
      <c r="D24" s="153">
        <v>69.90414</v>
      </c>
      <c r="E24" s="152">
        <v>38.904735</v>
      </c>
      <c r="F24" s="153">
        <v>95.029072</v>
      </c>
      <c r="G24" s="51">
        <v>138.41085538420117</v>
      </c>
      <c r="H24" s="52">
        <v>135.94197997429052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52">
        <v>4.424346</v>
      </c>
      <c r="D25" s="153">
        <v>0.352399</v>
      </c>
      <c r="E25" s="152">
        <v>3.692819</v>
      </c>
      <c r="F25" s="153">
        <v>0.213725</v>
      </c>
      <c r="G25" s="51">
        <v>83.46587269621318</v>
      </c>
      <c r="H25" s="52">
        <v>60.64858299824915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52">
        <v>0.282343</v>
      </c>
      <c r="D26" s="153">
        <v>0.26796</v>
      </c>
      <c r="E26" s="152">
        <v>0.497063</v>
      </c>
      <c r="F26" s="153">
        <v>0.342903</v>
      </c>
      <c r="G26" s="51">
        <v>176.04934423732834</v>
      </c>
      <c r="H26" s="52">
        <v>127.9679802955665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52">
        <v>84.159896</v>
      </c>
      <c r="D27" s="153">
        <v>40.46786</v>
      </c>
      <c r="E27" s="152">
        <v>87.171143</v>
      </c>
      <c r="F27" s="153">
        <v>51.205699</v>
      </c>
      <c r="G27" s="51">
        <v>103.57800703556002</v>
      </c>
      <c r="H27" s="52">
        <v>126.53423976459344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52">
        <v>65.597393</v>
      </c>
      <c r="D28" s="153">
        <v>20.805708</v>
      </c>
      <c r="E28" s="152">
        <v>68.949697</v>
      </c>
      <c r="F28" s="153">
        <v>21.717612</v>
      </c>
      <c r="G28" s="51">
        <v>105.110422604752</v>
      </c>
      <c r="H28" s="52">
        <v>104.38295106323707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52">
        <v>68.260654</v>
      </c>
      <c r="D29" s="153">
        <v>79.769593</v>
      </c>
      <c r="E29" s="152">
        <v>112.868647</v>
      </c>
      <c r="F29" s="153">
        <v>143.959704</v>
      </c>
      <c r="G29" s="51">
        <v>165.34949547948955</v>
      </c>
      <c r="H29" s="52">
        <v>180.46939765632249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52">
        <v>66.126778</v>
      </c>
      <c r="D30" s="153">
        <v>68.699741</v>
      </c>
      <c r="E30" s="152">
        <v>63.972814</v>
      </c>
      <c r="F30" s="153">
        <v>75.937683</v>
      </c>
      <c r="G30" s="51">
        <v>96.74267510810824</v>
      </c>
      <c r="H30" s="52">
        <v>110.53561759424974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52">
        <v>101.15135</v>
      </c>
      <c r="D31" s="153">
        <v>43.851354</v>
      </c>
      <c r="E31" s="152">
        <v>119.879161</v>
      </c>
      <c r="F31" s="153">
        <v>51.506408</v>
      </c>
      <c r="G31" s="51">
        <v>118.51464266171436</v>
      </c>
      <c r="H31" s="52">
        <v>117.45682470830889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57">
        <v>68.562263</v>
      </c>
      <c r="D32" s="158">
        <v>18.832612</v>
      </c>
      <c r="E32" s="157">
        <v>65.932417</v>
      </c>
      <c r="F32" s="158">
        <v>20.08087</v>
      </c>
      <c r="G32" s="62">
        <v>96.1642952187853</v>
      </c>
      <c r="H32" s="63">
        <v>106.62817244894123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59">
        <v>120.135981</v>
      </c>
      <c r="D33" s="154">
        <v>66.021026</v>
      </c>
      <c r="E33" s="159">
        <v>112.153222</v>
      </c>
      <c r="F33" s="154">
        <v>70.457112</v>
      </c>
      <c r="G33" s="66">
        <v>93.35523051998884</v>
      </c>
      <c r="H33" s="67">
        <v>106.71920184942292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52">
        <v>149.661944</v>
      </c>
      <c r="D34" s="153">
        <v>72.035708</v>
      </c>
      <c r="E34" s="152">
        <v>171.815317</v>
      </c>
      <c r="F34" s="153">
        <v>73.668617</v>
      </c>
      <c r="G34" s="51">
        <v>114.80227531990363</v>
      </c>
      <c r="H34" s="52">
        <v>102.26680495734144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52">
        <v>60.272131</v>
      </c>
      <c r="D35" s="153">
        <v>26.689497</v>
      </c>
      <c r="E35" s="152">
        <v>69.087716</v>
      </c>
      <c r="F35" s="153">
        <v>27.537672</v>
      </c>
      <c r="G35" s="51">
        <v>114.62630382191065</v>
      </c>
      <c r="H35" s="52">
        <v>103.17793550024565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52">
        <v>21.360637</v>
      </c>
      <c r="D36" s="153">
        <v>0</v>
      </c>
      <c r="E36" s="152">
        <v>52.647592</v>
      </c>
      <c r="F36" s="153">
        <v>0.393184</v>
      </c>
      <c r="G36" s="51">
        <v>246.47014038017687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52">
        <v>65.234861</v>
      </c>
      <c r="D37" s="153">
        <v>119.918142</v>
      </c>
      <c r="E37" s="152">
        <v>71.244161</v>
      </c>
      <c r="F37" s="153">
        <v>132.706517</v>
      </c>
      <c r="G37" s="51">
        <v>109.21179244943897</v>
      </c>
      <c r="H37" s="52">
        <v>110.66425378738771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52">
        <v>129.966178</v>
      </c>
      <c r="D38" s="153">
        <v>12.586077</v>
      </c>
      <c r="E38" s="152">
        <v>341.471698</v>
      </c>
      <c r="F38" s="153">
        <v>32.181229</v>
      </c>
      <c r="G38" s="51">
        <v>262.7388934988917</v>
      </c>
      <c r="H38" s="52">
        <v>255.68911583808048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52">
        <v>2589.130481</v>
      </c>
      <c r="D39" s="153">
        <v>964.940508</v>
      </c>
      <c r="E39" s="152">
        <v>3212.607574</v>
      </c>
      <c r="F39" s="153">
        <v>1213.487296</v>
      </c>
      <c r="G39" s="51">
        <v>124.08055899752084</v>
      </c>
      <c r="H39" s="52">
        <v>125.75773179168885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52">
        <v>118.450696</v>
      </c>
      <c r="D40" s="153">
        <v>54.563363</v>
      </c>
      <c r="E40" s="152">
        <v>138.954567</v>
      </c>
      <c r="F40" s="153">
        <v>51.52604</v>
      </c>
      <c r="G40" s="51">
        <v>117.31004687384868</v>
      </c>
      <c r="H40" s="52">
        <v>94.4334021346888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52">
        <v>128.572239</v>
      </c>
      <c r="D41" s="153">
        <v>147.390915</v>
      </c>
      <c r="E41" s="152">
        <v>179.167705</v>
      </c>
      <c r="F41" s="153">
        <v>180.307743</v>
      </c>
      <c r="G41" s="51">
        <v>139.35178106371782</v>
      </c>
      <c r="H41" s="52">
        <v>122.33301014516395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55">
        <v>806.158128</v>
      </c>
      <c r="D42" s="156">
        <v>147.255487</v>
      </c>
      <c r="E42" s="155">
        <v>754.548641</v>
      </c>
      <c r="F42" s="156">
        <v>203.488248</v>
      </c>
      <c r="G42" s="55">
        <v>93.59809382210929</v>
      </c>
      <c r="H42" s="56">
        <v>138.1872092820555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50">
        <v>38.290154</v>
      </c>
      <c r="D43" s="151">
        <v>64.741807</v>
      </c>
      <c r="E43" s="150">
        <v>43.96095</v>
      </c>
      <c r="F43" s="151">
        <v>79.886825</v>
      </c>
      <c r="G43" s="58">
        <v>114.81006318230007</v>
      </c>
      <c r="H43" s="48">
        <v>123.39294916498085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52">
        <v>146.414972</v>
      </c>
      <c r="D44" s="153">
        <v>42.708251</v>
      </c>
      <c r="E44" s="152">
        <v>187.023419</v>
      </c>
      <c r="F44" s="153">
        <v>55.586483</v>
      </c>
      <c r="G44" s="51">
        <v>127.73517383181276</v>
      </c>
      <c r="H44" s="52">
        <v>130.15396720413582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52">
        <v>113.316732</v>
      </c>
      <c r="D45" s="153">
        <v>57.547768</v>
      </c>
      <c r="E45" s="152">
        <v>111.880512</v>
      </c>
      <c r="F45" s="153">
        <v>97.570612</v>
      </c>
      <c r="G45" s="51">
        <v>98.7325614014354</v>
      </c>
      <c r="H45" s="52">
        <v>169.5471699267294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52">
        <v>89.815416</v>
      </c>
      <c r="D46" s="153">
        <v>34.618937</v>
      </c>
      <c r="E46" s="152">
        <v>90.551977</v>
      </c>
      <c r="F46" s="153">
        <v>32.587732</v>
      </c>
      <c r="G46" s="51">
        <v>100.82008304676782</v>
      </c>
      <c r="H46" s="52">
        <v>94.13267657525128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52">
        <v>28.193572</v>
      </c>
      <c r="D47" s="153">
        <v>18.572826</v>
      </c>
      <c r="E47" s="152">
        <v>31.930931</v>
      </c>
      <c r="F47" s="153">
        <v>17.372401</v>
      </c>
      <c r="G47" s="51">
        <v>113.25606773061605</v>
      </c>
      <c r="H47" s="52">
        <v>93.53665941844284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52">
        <v>2.28729</v>
      </c>
      <c r="D48" s="153">
        <v>2.291364</v>
      </c>
      <c r="E48" s="152">
        <v>2.964454</v>
      </c>
      <c r="F48" s="153">
        <v>0.297553</v>
      </c>
      <c r="G48" s="51">
        <v>129.60551569761597</v>
      </c>
      <c r="H48" s="52">
        <v>12.985845985186115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52">
        <v>14.05995</v>
      </c>
      <c r="D49" s="153">
        <v>4.525508</v>
      </c>
      <c r="E49" s="152">
        <v>12.387217</v>
      </c>
      <c r="F49" s="153">
        <v>3.621296</v>
      </c>
      <c r="G49" s="51">
        <v>88.10285242835144</v>
      </c>
      <c r="H49" s="52">
        <v>80.01965746165955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52">
        <v>241.338508</v>
      </c>
      <c r="D50" s="153">
        <v>76.945067</v>
      </c>
      <c r="E50" s="152">
        <v>194.298276</v>
      </c>
      <c r="F50" s="153">
        <v>88.438581</v>
      </c>
      <c r="G50" s="51">
        <v>80.50860909440941</v>
      </c>
      <c r="H50" s="52">
        <v>114.93729805966639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52">
        <v>916.127099</v>
      </c>
      <c r="D51" s="153">
        <v>643.19204</v>
      </c>
      <c r="E51" s="152">
        <v>1105.583521</v>
      </c>
      <c r="F51" s="153">
        <v>842.855624</v>
      </c>
      <c r="G51" s="51">
        <v>120.68014604161381</v>
      </c>
      <c r="H51" s="52">
        <v>131.04260805217675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57">
        <v>296.45665</v>
      </c>
      <c r="D52" s="158">
        <v>367.579039</v>
      </c>
      <c r="E52" s="157">
        <v>437.052182</v>
      </c>
      <c r="F52" s="158">
        <v>581.285286</v>
      </c>
      <c r="G52" s="62">
        <v>147.42532576010692</v>
      </c>
      <c r="H52" s="63">
        <v>158.13885568159395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59">
        <v>58.531579</v>
      </c>
      <c r="D53" s="154">
        <v>28.211123</v>
      </c>
      <c r="E53" s="159">
        <v>75.257199</v>
      </c>
      <c r="F53" s="154">
        <v>47.485298</v>
      </c>
      <c r="G53" s="66">
        <v>128.57537808778403</v>
      </c>
      <c r="H53" s="67">
        <v>168.3211901915425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52">
        <v>43.338868</v>
      </c>
      <c r="D54" s="153">
        <v>24.030931</v>
      </c>
      <c r="E54" s="152">
        <v>35.154793</v>
      </c>
      <c r="F54" s="153">
        <v>41.31898</v>
      </c>
      <c r="G54" s="51">
        <v>81.11608498865269</v>
      </c>
      <c r="H54" s="52">
        <v>171.9408207696989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52">
        <v>0.685975</v>
      </c>
      <c r="D55" s="153">
        <v>0.274574</v>
      </c>
      <c r="E55" s="152">
        <v>0.537483</v>
      </c>
      <c r="F55" s="153">
        <v>0.024826</v>
      </c>
      <c r="G55" s="51">
        <v>78.35314698057509</v>
      </c>
      <c r="H55" s="52">
        <v>9.041642690130894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52">
        <v>176.149394</v>
      </c>
      <c r="D56" s="153">
        <v>310.117255</v>
      </c>
      <c r="E56" s="152">
        <v>225.850818</v>
      </c>
      <c r="F56" s="153">
        <v>413.409266</v>
      </c>
      <c r="G56" s="51">
        <v>128.21549530848796</v>
      </c>
      <c r="H56" s="52">
        <v>133.3074052909439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52">
        <v>3.081214</v>
      </c>
      <c r="D57" s="153">
        <v>0.20187</v>
      </c>
      <c r="E57" s="152">
        <v>1.864647</v>
      </c>
      <c r="F57" s="153">
        <v>0.145929</v>
      </c>
      <c r="G57" s="51">
        <v>60.51663402801623</v>
      </c>
      <c r="H57" s="52">
        <v>72.28860157527122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52">
        <v>1.725181</v>
      </c>
      <c r="D58" s="153">
        <v>0.341591</v>
      </c>
      <c r="E58" s="152">
        <v>1.978603</v>
      </c>
      <c r="F58" s="153">
        <v>0.391137</v>
      </c>
      <c r="G58" s="51">
        <v>114.68958909239086</v>
      </c>
      <c r="H58" s="52">
        <v>114.50448050446296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52">
        <v>45.385252</v>
      </c>
      <c r="D59" s="153">
        <v>30.225123</v>
      </c>
      <c r="E59" s="152">
        <v>72.454787</v>
      </c>
      <c r="F59" s="153">
        <v>70.428196</v>
      </c>
      <c r="G59" s="51">
        <v>159.64390150351042</v>
      </c>
      <c r="H59" s="52">
        <v>233.01210717984503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52">
        <v>333.150023</v>
      </c>
      <c r="D60" s="153">
        <v>534.312053</v>
      </c>
      <c r="E60" s="152">
        <v>345.166511</v>
      </c>
      <c r="F60" s="153">
        <v>502.626106</v>
      </c>
      <c r="G60" s="51">
        <v>103.60692996260128</v>
      </c>
      <c r="H60" s="52">
        <v>94.06976750344803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52">
        <v>57.441304</v>
      </c>
      <c r="D61" s="153">
        <v>95.239747</v>
      </c>
      <c r="E61" s="152">
        <v>66.738048</v>
      </c>
      <c r="F61" s="153">
        <v>102.637254</v>
      </c>
      <c r="G61" s="51">
        <v>116.18477184988699</v>
      </c>
      <c r="H61" s="52">
        <v>107.7672476387406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55">
        <v>1.378112</v>
      </c>
      <c r="D62" s="194">
        <v>0.004566</v>
      </c>
      <c r="E62" s="155">
        <v>1.354893</v>
      </c>
      <c r="F62" s="156">
        <v>0.15115</v>
      </c>
      <c r="G62" s="55">
        <v>98.31515870988714</v>
      </c>
      <c r="H62" s="56">
        <v>3310.337275514674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50">
        <v>21.880255</v>
      </c>
      <c r="D63" s="195">
        <v>8.956853</v>
      </c>
      <c r="E63" s="150">
        <v>17.539726</v>
      </c>
      <c r="F63" s="151">
        <v>8.768914</v>
      </c>
      <c r="G63" s="58">
        <v>80.16234728525788</v>
      </c>
      <c r="H63" s="48">
        <v>97.901729547197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52">
        <v>69.349072</v>
      </c>
      <c r="D64" s="196">
        <v>11.403727</v>
      </c>
      <c r="E64" s="152">
        <v>62.500518</v>
      </c>
      <c r="F64" s="153">
        <v>21.846701</v>
      </c>
      <c r="G64" s="51">
        <v>90.12451961866194</v>
      </c>
      <c r="H64" s="52">
        <v>191.57509645750025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52">
        <v>1.436924</v>
      </c>
      <c r="D65" s="196">
        <v>0.128606</v>
      </c>
      <c r="E65" s="152">
        <v>1.506277</v>
      </c>
      <c r="F65" s="153">
        <v>0.132268</v>
      </c>
      <c r="G65" s="51">
        <v>104.82649047548792</v>
      </c>
      <c r="H65" s="52">
        <v>102.8474565727882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52">
        <v>51.098348</v>
      </c>
      <c r="D66" s="196">
        <v>78.118134</v>
      </c>
      <c r="E66" s="152">
        <v>47.063278</v>
      </c>
      <c r="F66" s="153">
        <v>66.236597</v>
      </c>
      <c r="G66" s="51">
        <v>92.10332592356997</v>
      </c>
      <c r="H66" s="52">
        <v>84.79029593820047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52">
        <v>71.367975</v>
      </c>
      <c r="D67" s="196">
        <v>29.721103</v>
      </c>
      <c r="E67" s="152">
        <v>90.195664</v>
      </c>
      <c r="F67" s="153">
        <v>20.141388</v>
      </c>
      <c r="G67" s="51">
        <v>126.38114504439841</v>
      </c>
      <c r="H67" s="52">
        <v>67.76796944581768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52">
        <v>49.371495</v>
      </c>
      <c r="D68" s="196">
        <v>29.169577</v>
      </c>
      <c r="E68" s="152">
        <v>56.159273</v>
      </c>
      <c r="F68" s="153">
        <v>33.866827</v>
      </c>
      <c r="G68" s="51">
        <v>113.74837444156793</v>
      </c>
      <c r="H68" s="52">
        <v>116.10325031453148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52">
        <v>17.539456</v>
      </c>
      <c r="D69" s="196">
        <v>2.934242</v>
      </c>
      <c r="E69" s="152">
        <v>18.473054</v>
      </c>
      <c r="F69" s="153">
        <v>2.505122</v>
      </c>
      <c r="G69" s="51">
        <v>105.32284467659659</v>
      </c>
      <c r="H69" s="52">
        <v>85.37543938093724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52">
        <v>18.237727</v>
      </c>
      <c r="D70" s="196">
        <v>7.398069</v>
      </c>
      <c r="E70" s="152">
        <v>17.287424</v>
      </c>
      <c r="F70" s="153">
        <v>8.498776</v>
      </c>
      <c r="G70" s="51">
        <v>94.78935615167396</v>
      </c>
      <c r="H70" s="52">
        <v>114.87830135133912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52">
        <v>53.986529</v>
      </c>
      <c r="D71" s="196">
        <v>19.437605</v>
      </c>
      <c r="E71" s="152">
        <v>67.527495</v>
      </c>
      <c r="F71" s="153">
        <v>18.59749</v>
      </c>
      <c r="G71" s="51">
        <v>125.08212002294128</v>
      </c>
      <c r="H71" s="52">
        <v>95.67788829951014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57">
        <v>22.975327</v>
      </c>
      <c r="D72" s="197">
        <v>26.732181</v>
      </c>
      <c r="E72" s="157">
        <v>16.334796</v>
      </c>
      <c r="F72" s="158">
        <v>25.198843</v>
      </c>
      <c r="G72" s="62">
        <v>71.09712083749667</v>
      </c>
      <c r="H72" s="63">
        <v>94.26407445019169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59">
        <v>222.990346</v>
      </c>
      <c r="D73" s="198">
        <v>168.261702</v>
      </c>
      <c r="E73" s="159">
        <v>217.77717</v>
      </c>
      <c r="F73" s="154">
        <v>206.901529</v>
      </c>
      <c r="G73" s="66">
        <v>97.66215170588598</v>
      </c>
      <c r="H73" s="67">
        <v>122.96412465862254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52">
        <v>187.817893</v>
      </c>
      <c r="D74" s="196">
        <v>184.932246</v>
      </c>
      <c r="E74" s="152">
        <v>165.847115</v>
      </c>
      <c r="F74" s="153">
        <v>204.506762</v>
      </c>
      <c r="G74" s="51">
        <v>88.30208472203445</v>
      </c>
      <c r="H74" s="52">
        <v>110.58469597562774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52">
        <v>47.485548</v>
      </c>
      <c r="D75" s="196">
        <v>36.697007</v>
      </c>
      <c r="E75" s="152">
        <v>52.522089</v>
      </c>
      <c r="F75" s="153">
        <v>50.605731</v>
      </c>
      <c r="G75" s="51">
        <v>110.60647125731813</v>
      </c>
      <c r="H75" s="52">
        <v>137.9015215055549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52">
        <v>210.969758</v>
      </c>
      <c r="D76" s="196">
        <v>347.351576</v>
      </c>
      <c r="E76" s="152">
        <v>234.479526</v>
      </c>
      <c r="F76" s="153">
        <v>386.747478</v>
      </c>
      <c r="G76" s="51">
        <v>111.14366733074603</v>
      </c>
      <c r="H76" s="52">
        <v>111.3417945165736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52">
        <v>6.797772</v>
      </c>
      <c r="D77" s="196">
        <v>5.137686</v>
      </c>
      <c r="E77" s="152">
        <v>6.262304</v>
      </c>
      <c r="F77" s="153">
        <v>6.12419</v>
      </c>
      <c r="G77" s="51">
        <v>92.12288967620567</v>
      </c>
      <c r="H77" s="52">
        <v>119.20132915869127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52">
        <v>3.25643</v>
      </c>
      <c r="D78" s="196">
        <v>3.325008</v>
      </c>
      <c r="E78" s="152">
        <v>3.116122</v>
      </c>
      <c r="F78" s="153">
        <v>4.286952</v>
      </c>
      <c r="G78" s="51">
        <v>95.69135525713742</v>
      </c>
      <c r="H78" s="52">
        <v>128.93057700913803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52">
        <v>2.093774</v>
      </c>
      <c r="D79" s="196">
        <v>0.548221</v>
      </c>
      <c r="E79" s="152">
        <v>2.14204</v>
      </c>
      <c r="F79" s="153">
        <v>0.512509</v>
      </c>
      <c r="G79" s="51">
        <v>102.30521536708356</v>
      </c>
      <c r="H79" s="52">
        <v>93.48583874021608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52">
        <v>75.116668</v>
      </c>
      <c r="D80" s="196">
        <v>62.503227</v>
      </c>
      <c r="E80" s="152">
        <v>81.431559</v>
      </c>
      <c r="F80" s="153">
        <v>69.273673</v>
      </c>
      <c r="G80" s="51">
        <v>108.40677730806696</v>
      </c>
      <c r="H80" s="52">
        <v>110.83215431420845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52">
        <v>73.696497</v>
      </c>
      <c r="D81" s="196">
        <v>25.402169</v>
      </c>
      <c r="E81" s="152">
        <v>80.810198</v>
      </c>
      <c r="F81" s="153">
        <v>27.239691</v>
      </c>
      <c r="G81" s="51">
        <v>109.65269896071182</v>
      </c>
      <c r="H81" s="52">
        <v>107.23372086848175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55">
        <v>152.272603</v>
      </c>
      <c r="D82" s="194">
        <v>178.728451</v>
      </c>
      <c r="E82" s="155">
        <v>180.315056</v>
      </c>
      <c r="F82" s="156">
        <v>217.280397</v>
      </c>
      <c r="G82" s="55">
        <v>118.41595431319973</v>
      </c>
      <c r="H82" s="56">
        <v>121.57012259900355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50">
        <v>42.313482</v>
      </c>
      <c r="D83" s="195">
        <v>67.13504</v>
      </c>
      <c r="E83" s="150">
        <v>107.688926</v>
      </c>
      <c r="F83" s="151">
        <v>135.865791</v>
      </c>
      <c r="G83" s="58">
        <v>254.50263346325409</v>
      </c>
      <c r="H83" s="48">
        <v>202.37686757913602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52">
        <v>609.653052</v>
      </c>
      <c r="D84" s="196">
        <v>1223.580255</v>
      </c>
      <c r="E84" s="152">
        <v>899.526534</v>
      </c>
      <c r="F84" s="153">
        <v>1726.40751</v>
      </c>
      <c r="G84" s="51">
        <v>147.54728628833305</v>
      </c>
      <c r="H84" s="52">
        <v>141.0947506667636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52">
        <v>589.564913</v>
      </c>
      <c r="D85" s="196">
        <v>636.619642</v>
      </c>
      <c r="E85" s="152">
        <v>707.895449</v>
      </c>
      <c r="F85" s="153">
        <v>745.077</v>
      </c>
      <c r="G85" s="51">
        <v>120.07082399084355</v>
      </c>
      <c r="H85" s="52">
        <v>117.03644544476684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52">
        <v>103.882312</v>
      </c>
      <c r="D86" s="196">
        <v>87.203397</v>
      </c>
      <c r="E86" s="152">
        <v>274.083299</v>
      </c>
      <c r="F86" s="153">
        <v>246.040511</v>
      </c>
      <c r="G86" s="51">
        <v>263.8401992824341</v>
      </c>
      <c r="H86" s="52">
        <v>282.14555793050124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52">
        <v>1.687708</v>
      </c>
      <c r="D87" s="196">
        <v>5.483711</v>
      </c>
      <c r="E87" s="152">
        <v>7.806584</v>
      </c>
      <c r="F87" s="153">
        <v>8.085397</v>
      </c>
      <c r="G87" s="51">
        <v>462.5553709527952</v>
      </c>
      <c r="H87" s="52">
        <v>147.44389337804273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52">
        <v>149.298918</v>
      </c>
      <c r="D88" s="196">
        <v>290.399848</v>
      </c>
      <c r="E88" s="152">
        <v>258.898447</v>
      </c>
      <c r="F88" s="153">
        <v>357.460871</v>
      </c>
      <c r="G88" s="51">
        <v>173.40945967203862</v>
      </c>
      <c r="H88" s="52">
        <v>123.09265086116712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52">
        <v>1.534031</v>
      </c>
      <c r="D89" s="196">
        <v>0.7444</v>
      </c>
      <c r="E89" s="152">
        <v>1.932309</v>
      </c>
      <c r="F89" s="153">
        <v>1.374357</v>
      </c>
      <c r="G89" s="51">
        <v>125.96283908213069</v>
      </c>
      <c r="H89" s="52">
        <v>184.6261418592155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52">
        <v>21.803799</v>
      </c>
      <c r="D90" s="196">
        <v>21.763632</v>
      </c>
      <c r="E90" s="152">
        <v>43.886126</v>
      </c>
      <c r="F90" s="153">
        <v>31.155122</v>
      </c>
      <c r="G90" s="51">
        <v>201.27742876367552</v>
      </c>
      <c r="H90" s="52">
        <v>143.15221834296773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57">
        <v>17.350861</v>
      </c>
      <c r="D91" s="197">
        <v>7.71303</v>
      </c>
      <c r="E91" s="157">
        <v>22.264923</v>
      </c>
      <c r="F91" s="158">
        <v>10.981027</v>
      </c>
      <c r="G91" s="62">
        <v>128.32171844382825</v>
      </c>
      <c r="H91" s="63">
        <v>142.36982093937144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59">
        <v>5.103922</v>
      </c>
      <c r="D92" s="198">
        <v>2.659817</v>
      </c>
      <c r="E92" s="159">
        <v>9.622772</v>
      </c>
      <c r="F92" s="154">
        <v>4.980532</v>
      </c>
      <c r="G92" s="66">
        <v>188.53681541371517</v>
      </c>
      <c r="H92" s="67">
        <v>187.25092741342732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52">
        <v>85.424782</v>
      </c>
      <c r="D93" s="196">
        <v>42.477973</v>
      </c>
      <c r="E93" s="152">
        <v>102.297123</v>
      </c>
      <c r="F93" s="153">
        <v>40.562481</v>
      </c>
      <c r="G93" s="51">
        <v>119.7511080566761</v>
      </c>
      <c r="H93" s="52">
        <v>95.49062286941046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52">
        <v>210.328693</v>
      </c>
      <c r="D94" s="196">
        <v>195.28098</v>
      </c>
      <c r="E94" s="152">
        <v>248.329583</v>
      </c>
      <c r="F94" s="153">
        <v>247.705789</v>
      </c>
      <c r="G94" s="51">
        <v>118.06738275124451</v>
      </c>
      <c r="H94" s="52">
        <v>126.84583465322635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52">
        <v>2181.977958</v>
      </c>
      <c r="D95" s="196">
        <v>2164.965242</v>
      </c>
      <c r="E95" s="152">
        <v>2581.268885</v>
      </c>
      <c r="F95" s="153">
        <v>2599.388756</v>
      </c>
      <c r="G95" s="51">
        <v>118.29949406849141</v>
      </c>
      <c r="H95" s="52">
        <v>120.06607337486297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52">
        <v>4254.438801</v>
      </c>
      <c r="D96" s="196">
        <v>5507.397035</v>
      </c>
      <c r="E96" s="152">
        <v>5076.615664</v>
      </c>
      <c r="F96" s="153">
        <v>6226.603046</v>
      </c>
      <c r="G96" s="51">
        <v>119.32515430253099</v>
      </c>
      <c r="H96" s="52">
        <v>113.05890979766633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52">
        <v>99.846955</v>
      </c>
      <c r="D97" s="196">
        <v>206.553317</v>
      </c>
      <c r="E97" s="152">
        <v>80.478133</v>
      </c>
      <c r="F97" s="153">
        <v>199.142689</v>
      </c>
      <c r="G97" s="51">
        <v>80.60148954968132</v>
      </c>
      <c r="H97" s="52">
        <v>96.41224449569116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52">
        <v>2412.133793</v>
      </c>
      <c r="D98" s="196">
        <v>4196.366215</v>
      </c>
      <c r="E98" s="152">
        <v>3052.756915</v>
      </c>
      <c r="F98" s="153">
        <v>5486.311316</v>
      </c>
      <c r="G98" s="51">
        <v>126.55835774363284</v>
      </c>
      <c r="H98" s="52">
        <v>130.7395740721833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52">
        <v>12.261292</v>
      </c>
      <c r="D99" s="196">
        <v>21.65077</v>
      </c>
      <c r="E99" s="152">
        <v>32.432027</v>
      </c>
      <c r="F99" s="153">
        <v>29.740059</v>
      </c>
      <c r="G99" s="51">
        <v>264.50741895715396</v>
      </c>
      <c r="H99" s="52">
        <v>137.36259264682042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52">
        <v>2.414937</v>
      </c>
      <c r="D100" s="196">
        <v>21.380636</v>
      </c>
      <c r="E100" s="152">
        <v>1.532565</v>
      </c>
      <c r="F100" s="153">
        <v>35.286715</v>
      </c>
      <c r="G100" s="51">
        <v>63.461903975134746</v>
      </c>
      <c r="H100" s="52">
        <v>165.04053013203165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55">
        <v>647.968573</v>
      </c>
      <c r="D101" s="194">
        <v>199.981037</v>
      </c>
      <c r="E101" s="155">
        <v>843.309603</v>
      </c>
      <c r="F101" s="156">
        <v>265.217376</v>
      </c>
      <c r="G101" s="55">
        <v>130.1466827466029</v>
      </c>
      <c r="H101" s="56">
        <v>132.62126248500252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50">
        <v>11.389932</v>
      </c>
      <c r="D102" s="195">
        <v>3.510923</v>
      </c>
      <c r="E102" s="150">
        <v>13.152133</v>
      </c>
      <c r="F102" s="151">
        <v>5.128972</v>
      </c>
      <c r="G102" s="58">
        <v>115.47156734561716</v>
      </c>
      <c r="H102" s="48">
        <v>146.08614315950535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52">
        <v>2.857198</v>
      </c>
      <c r="D103" s="196">
        <v>5.194378</v>
      </c>
      <c r="E103" s="152">
        <v>2.268991</v>
      </c>
      <c r="F103" s="153">
        <v>0.68994</v>
      </c>
      <c r="G103" s="51">
        <v>79.41315232616012</v>
      </c>
      <c r="H103" s="52">
        <v>13.28243728122982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52">
        <v>7.589559</v>
      </c>
      <c r="D104" s="196">
        <v>8.568761</v>
      </c>
      <c r="E104" s="152">
        <v>6.594987</v>
      </c>
      <c r="F104" s="153">
        <v>10.455306</v>
      </c>
      <c r="G104" s="51">
        <v>86.89552317861946</v>
      </c>
      <c r="H104" s="52">
        <v>122.01654358197176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52">
        <v>291.774213</v>
      </c>
      <c r="D105" s="196">
        <v>521.429851</v>
      </c>
      <c r="E105" s="152">
        <v>361.842576</v>
      </c>
      <c r="F105" s="153">
        <v>555.487329</v>
      </c>
      <c r="G105" s="51">
        <v>124.01458383849709</v>
      </c>
      <c r="H105" s="52">
        <v>106.53155509503043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52">
        <v>156.123968</v>
      </c>
      <c r="D106" s="196">
        <v>85.939724</v>
      </c>
      <c r="E106" s="152">
        <v>83.986566</v>
      </c>
      <c r="F106" s="153">
        <v>84.088336</v>
      </c>
      <c r="G106" s="51">
        <v>53.794793378554154</v>
      </c>
      <c r="H106" s="52">
        <v>97.84571335137171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52">
        <v>66.652216</v>
      </c>
      <c r="D107" s="196">
        <v>61.20602</v>
      </c>
      <c r="E107" s="152">
        <v>65.730071</v>
      </c>
      <c r="F107" s="153">
        <v>69.248712</v>
      </c>
      <c r="G107" s="51">
        <v>98.61648260877027</v>
      </c>
      <c r="H107" s="52">
        <v>113.14036102984639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52">
        <v>0.508989</v>
      </c>
      <c r="D108" s="196">
        <v>0.37034</v>
      </c>
      <c r="E108" s="152">
        <v>0.447298</v>
      </c>
      <c r="F108" s="153">
        <v>0.373146</v>
      </c>
      <c r="G108" s="51">
        <v>87.87969877541558</v>
      </c>
      <c r="H108" s="52">
        <v>100.75768212993465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52">
        <v>41.91481</v>
      </c>
      <c r="D109" s="196">
        <v>0</v>
      </c>
      <c r="E109" s="152">
        <v>54.334772</v>
      </c>
      <c r="F109" s="153">
        <v>0.295604</v>
      </c>
      <c r="G109" s="51">
        <v>129.63144053378747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57">
        <v>0</v>
      </c>
      <c r="D110" s="197">
        <v>22.160898</v>
      </c>
      <c r="E110" s="157">
        <v>0</v>
      </c>
      <c r="F110" s="158">
        <v>16.816006</v>
      </c>
      <c r="G110" s="62">
        <v>0</v>
      </c>
      <c r="H110" s="63">
        <v>75.88142863163759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3" t="s">
        <v>225</v>
      </c>
      <c r="B112" s="193"/>
      <c r="C112" s="193"/>
      <c r="D112" s="193"/>
      <c r="E112" s="193"/>
      <c r="F112" s="193"/>
      <c r="G112" s="193"/>
      <c r="H112" s="193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júl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júl 2009</v>
      </c>
      <c r="D8" s="92"/>
      <c r="E8" s="131" t="str">
        <f>SR_HS2!E8</f>
        <v>jan. - júl 2010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21353.952869</v>
      </c>
      <c r="D11" s="149">
        <f>SR_HS2!D11</f>
        <v>21610.192157</v>
      </c>
      <c r="E11" s="148">
        <f>SR_HS2!E11</f>
        <v>25898.958006999997</v>
      </c>
      <c r="F11" s="124">
        <v>1</v>
      </c>
      <c r="G11" s="140">
        <f>SR_HS2!F11</f>
        <v>26504.258148</v>
      </c>
      <c r="H11" s="124">
        <v>1</v>
      </c>
      <c r="I11" s="141">
        <f>G11-E11</f>
        <v>605.3001410000034</v>
      </c>
      <c r="J11" s="143">
        <f>SUM(J14:J23)</f>
        <v>3188.8230639999992</v>
      </c>
      <c r="K11" s="35">
        <f>SR_HS2!G11</f>
        <v>121.28413959645887</v>
      </c>
      <c r="L11" s="35">
        <f>SR_HS2!H11</f>
        <v>122.64702671519146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216</v>
      </c>
      <c r="F13" s="184" t="s">
        <v>217</v>
      </c>
      <c r="G13" s="185" t="s">
        <v>218</v>
      </c>
      <c r="H13" s="184" t="s">
        <v>219</v>
      </c>
      <c r="I13" s="186" t="s">
        <v>220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4254.438801</v>
      </c>
      <c r="D14" s="160">
        <f>SR_HS2!D96</f>
        <v>5507.397035</v>
      </c>
      <c r="E14" s="161">
        <f>SR_HS2!E96</f>
        <v>5076.615664</v>
      </c>
      <c r="F14" s="109">
        <f aca="true" t="shared" si="0" ref="F14:F45">E14/$E$11*100</f>
        <v>19.601621280006274</v>
      </c>
      <c r="G14" s="151">
        <f>SR_HS2!F96</f>
        <v>6226.603046</v>
      </c>
      <c r="H14" s="114">
        <f aca="true" t="shared" si="1" ref="H14:H45">G14/$G$11*100</f>
        <v>23.492840324866275</v>
      </c>
      <c r="I14" s="176">
        <f aca="true" t="shared" si="2" ref="I14:I45">G14-E14</f>
        <v>1149.9873820000003</v>
      </c>
      <c r="J14" s="145">
        <f aca="true" t="shared" si="3" ref="J14:J45">E14-C14</f>
        <v>822.1768629999997</v>
      </c>
      <c r="K14" s="117">
        <f>SR_HS2!G96</f>
        <v>119.32515430253099</v>
      </c>
      <c r="L14" s="48">
        <f>SR_HS2!H96</f>
        <v>113.05890979766633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2412.133793</v>
      </c>
      <c r="D15" s="162">
        <f>SR_HS2!D98</f>
        <v>4196.366215</v>
      </c>
      <c r="E15" s="163">
        <f>SR_HS2!E98</f>
        <v>3052.756915</v>
      </c>
      <c r="F15" s="190">
        <f t="shared" si="0"/>
        <v>11.787180450174473</v>
      </c>
      <c r="G15" s="153">
        <f>SR_HS2!F98</f>
        <v>5486.311316</v>
      </c>
      <c r="H15" s="191">
        <f t="shared" si="1"/>
        <v>20.699735436337782</v>
      </c>
      <c r="I15" s="177">
        <f t="shared" si="2"/>
        <v>2433.5544010000003</v>
      </c>
      <c r="J15" s="146">
        <f t="shared" si="3"/>
        <v>640.623122</v>
      </c>
      <c r="K15" s="118">
        <f>SR_HS2!G98</f>
        <v>126.55835774363284</v>
      </c>
      <c r="L15" s="52">
        <f>SR_HS2!H98</f>
        <v>130.7395740721833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2181.977958</v>
      </c>
      <c r="D16" s="162">
        <f>SR_HS2!D95</f>
        <v>2164.965242</v>
      </c>
      <c r="E16" s="163">
        <f>SR_HS2!E95</f>
        <v>2581.268885</v>
      </c>
      <c r="F16" s="107">
        <f t="shared" si="0"/>
        <v>9.966690105070374</v>
      </c>
      <c r="G16" s="153">
        <f>SR_HS2!F95</f>
        <v>2599.388756</v>
      </c>
      <c r="H16" s="112">
        <f t="shared" si="1"/>
        <v>9.807438267032381</v>
      </c>
      <c r="I16" s="177">
        <f t="shared" si="2"/>
        <v>18.119870999999875</v>
      </c>
      <c r="J16" s="146">
        <f t="shared" si="3"/>
        <v>399.290927</v>
      </c>
      <c r="K16" s="118">
        <f>SR_HS2!G95</f>
        <v>118.29949406849141</v>
      </c>
      <c r="L16" s="52">
        <f>SR_HS2!H95</f>
        <v>120.06607337486297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609.653052</v>
      </c>
      <c r="D17" s="162">
        <f>SR_HS2!D84</f>
        <v>1223.580255</v>
      </c>
      <c r="E17" s="163">
        <f>SR_HS2!E84</f>
        <v>899.526534</v>
      </c>
      <c r="F17" s="107">
        <f t="shared" si="0"/>
        <v>3.4732151531226663</v>
      </c>
      <c r="G17" s="153">
        <f>SR_HS2!F84</f>
        <v>1726.40751</v>
      </c>
      <c r="H17" s="112">
        <f t="shared" si="1"/>
        <v>6.513698668190318</v>
      </c>
      <c r="I17" s="177">
        <f t="shared" si="2"/>
        <v>826.880976</v>
      </c>
      <c r="J17" s="146">
        <f t="shared" si="3"/>
        <v>289.87348199999997</v>
      </c>
      <c r="K17" s="118">
        <f>SR_HS2!G84</f>
        <v>147.54728628833305</v>
      </c>
      <c r="L17" s="52">
        <f>SR_HS2!H84</f>
        <v>141.0947506667636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2589.130481</v>
      </c>
      <c r="D18" s="162">
        <f>SR_HS2!D39</f>
        <v>964.940508</v>
      </c>
      <c r="E18" s="163">
        <f>SR_HS2!E39</f>
        <v>3212.607574</v>
      </c>
      <c r="F18" s="107">
        <f t="shared" si="0"/>
        <v>12.404389292927126</v>
      </c>
      <c r="G18" s="153">
        <f>SR_HS2!F39</f>
        <v>1213.487296</v>
      </c>
      <c r="H18" s="112">
        <f t="shared" si="1"/>
        <v>4.578461654062818</v>
      </c>
      <c r="I18" s="177">
        <f t="shared" si="2"/>
        <v>-1999.120278</v>
      </c>
      <c r="J18" s="146">
        <f t="shared" si="3"/>
        <v>623.477093</v>
      </c>
      <c r="K18" s="118">
        <f>SR_HS2!G39</f>
        <v>124.08055899752084</v>
      </c>
      <c r="L18" s="52">
        <f>SR_HS2!H39</f>
        <v>125.75773179168885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916.127099</v>
      </c>
      <c r="D19" s="162">
        <f>SR_HS2!D51</f>
        <v>643.19204</v>
      </c>
      <c r="E19" s="163">
        <f>SR_HS2!E51</f>
        <v>1105.583521</v>
      </c>
      <c r="F19" s="107">
        <f t="shared" si="0"/>
        <v>4.26883398436795</v>
      </c>
      <c r="G19" s="153">
        <f>SR_HS2!F51</f>
        <v>842.855624</v>
      </c>
      <c r="H19" s="112">
        <f t="shared" si="1"/>
        <v>3.180076270361868</v>
      </c>
      <c r="I19" s="177">
        <f t="shared" si="2"/>
        <v>-262.727897</v>
      </c>
      <c r="J19" s="146">
        <f t="shared" si="3"/>
        <v>189.45642199999998</v>
      </c>
      <c r="K19" s="118">
        <f>SR_HS2!G51</f>
        <v>120.68014604161381</v>
      </c>
      <c r="L19" s="52">
        <f>SR_HS2!H51</f>
        <v>131.04260805217675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333.150023</v>
      </c>
      <c r="D20" s="162">
        <f>SR_HS2!D60</f>
        <v>534.312053</v>
      </c>
      <c r="E20" s="163">
        <f>SR_HS2!E60</f>
        <v>345.166511</v>
      </c>
      <c r="F20" s="107">
        <f t="shared" si="0"/>
        <v>1.3327428497575389</v>
      </c>
      <c r="G20" s="153">
        <f>SR_HS2!F60</f>
        <v>502.626106</v>
      </c>
      <c r="H20" s="112">
        <f t="shared" si="1"/>
        <v>1.8963975644718352</v>
      </c>
      <c r="I20" s="177">
        <f t="shared" si="2"/>
        <v>157.45959499999998</v>
      </c>
      <c r="J20" s="146">
        <f t="shared" si="3"/>
        <v>12.016488000000038</v>
      </c>
      <c r="K20" s="118">
        <f>SR_HS2!G60</f>
        <v>103.60692996260128</v>
      </c>
      <c r="L20" s="52">
        <f>SR_HS2!H60</f>
        <v>94.06976750344803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589.564913</v>
      </c>
      <c r="D21" s="162">
        <f>SR_HS2!D85</f>
        <v>636.619642</v>
      </c>
      <c r="E21" s="163">
        <f>SR_HS2!E85</f>
        <v>707.895449</v>
      </c>
      <c r="F21" s="107">
        <f t="shared" si="0"/>
        <v>2.7332970261145997</v>
      </c>
      <c r="G21" s="153">
        <f>SR_HS2!F85</f>
        <v>745.077</v>
      </c>
      <c r="H21" s="112">
        <f t="shared" si="1"/>
        <v>2.8111596100501424</v>
      </c>
      <c r="I21" s="177">
        <f t="shared" si="2"/>
        <v>37.18155100000001</v>
      </c>
      <c r="J21" s="146">
        <f t="shared" si="3"/>
        <v>118.33053599999994</v>
      </c>
      <c r="K21" s="118">
        <f>SR_HS2!G85</f>
        <v>120.07082399084355</v>
      </c>
      <c r="L21" s="52">
        <f>SR_HS2!H85</f>
        <v>117.03644544476684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291.774213</v>
      </c>
      <c r="D22" s="162">
        <f>SR_HS2!D105</f>
        <v>521.429851</v>
      </c>
      <c r="E22" s="163">
        <f>SR_HS2!E105</f>
        <v>361.842576</v>
      </c>
      <c r="F22" s="107">
        <f t="shared" si="0"/>
        <v>1.3971317915655173</v>
      </c>
      <c r="G22" s="154">
        <f>SR_HS2!F105</f>
        <v>555.487329</v>
      </c>
      <c r="H22" s="112">
        <f t="shared" si="1"/>
        <v>2.0958418300114423</v>
      </c>
      <c r="I22" s="178">
        <f t="shared" si="2"/>
        <v>193.64475300000004</v>
      </c>
      <c r="J22" s="146">
        <f t="shared" si="3"/>
        <v>70.06836300000003</v>
      </c>
      <c r="K22" s="118">
        <f>SR_HS2!G105</f>
        <v>124.01458383849709</v>
      </c>
      <c r="L22" s="52">
        <f>SR_HS2!H105</f>
        <v>106.53155509503043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210.969758</v>
      </c>
      <c r="D23" s="164">
        <f>SR_HS2!D76</f>
        <v>347.351576</v>
      </c>
      <c r="E23" s="165">
        <f>SR_HS2!E76</f>
        <v>234.479526</v>
      </c>
      <c r="F23" s="108">
        <f t="shared" si="0"/>
        <v>0.9053627792153823</v>
      </c>
      <c r="G23" s="156">
        <f>SR_HS2!F76</f>
        <v>386.747478</v>
      </c>
      <c r="H23" s="113">
        <f t="shared" si="1"/>
        <v>1.4591899755895783</v>
      </c>
      <c r="I23" s="179">
        <f t="shared" si="2"/>
        <v>152.267952</v>
      </c>
      <c r="J23" s="147">
        <f t="shared" si="3"/>
        <v>23.50976799999998</v>
      </c>
      <c r="K23" s="119">
        <f>SR_HS2!G76</f>
        <v>111.14366733074603</v>
      </c>
      <c r="L23" s="56">
        <f>SR_HS2!H76</f>
        <v>111.3417945165736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296.45665</v>
      </c>
      <c r="D24" s="160">
        <f>SR_HS2!D52</f>
        <v>367.579039</v>
      </c>
      <c r="E24" s="161">
        <f>SR_HS2!E52</f>
        <v>437.052182</v>
      </c>
      <c r="F24" s="109">
        <f t="shared" si="0"/>
        <v>1.6875280537613642</v>
      </c>
      <c r="G24" s="151">
        <f>SR_HS2!F52</f>
        <v>581.285286</v>
      </c>
      <c r="H24" s="114">
        <f t="shared" si="1"/>
        <v>2.1931769708629387</v>
      </c>
      <c r="I24" s="176">
        <f t="shared" si="2"/>
        <v>144.23310400000003</v>
      </c>
      <c r="J24" s="145">
        <f t="shared" si="3"/>
        <v>140.595532</v>
      </c>
      <c r="K24" s="120">
        <f>SR_HS2!G52</f>
        <v>147.42532576010692</v>
      </c>
      <c r="L24" s="48">
        <f>SR_HS2!H52</f>
        <v>158.13885568159395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176.149394</v>
      </c>
      <c r="D25" s="162">
        <f>SR_HS2!D56</f>
        <v>310.117255</v>
      </c>
      <c r="E25" s="163">
        <f>SR_HS2!E56</f>
        <v>225.850818</v>
      </c>
      <c r="F25" s="107">
        <f t="shared" si="0"/>
        <v>0.8720459639301195</v>
      </c>
      <c r="G25" s="153">
        <f>SR_HS2!F56</f>
        <v>413.409266</v>
      </c>
      <c r="H25" s="112">
        <f t="shared" si="1"/>
        <v>1.55978433235716</v>
      </c>
      <c r="I25" s="177">
        <f t="shared" si="2"/>
        <v>187.558448</v>
      </c>
      <c r="J25" s="146">
        <f t="shared" si="3"/>
        <v>49.701424</v>
      </c>
      <c r="K25" s="118">
        <f>SR_HS2!G56</f>
        <v>128.21549530848796</v>
      </c>
      <c r="L25" s="52">
        <f>SR_HS2!H56</f>
        <v>133.3074052909439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128.572239</v>
      </c>
      <c r="D26" s="162">
        <f>SR_HS2!D41</f>
        <v>147.390915</v>
      </c>
      <c r="E26" s="163">
        <f>SR_HS2!E41</f>
        <v>179.167705</v>
      </c>
      <c r="F26" s="107">
        <f t="shared" si="0"/>
        <v>0.6917950326479327</v>
      </c>
      <c r="G26" s="153">
        <f>SR_HS2!F41</f>
        <v>180.307743</v>
      </c>
      <c r="H26" s="112">
        <f t="shared" si="1"/>
        <v>0.6802972639081616</v>
      </c>
      <c r="I26" s="177">
        <f t="shared" si="2"/>
        <v>1.1400379999999757</v>
      </c>
      <c r="J26" s="146">
        <f t="shared" si="3"/>
        <v>50.595466000000016</v>
      </c>
      <c r="K26" s="118">
        <f>SR_HS2!G41</f>
        <v>139.35178106371782</v>
      </c>
      <c r="L26" s="52">
        <f>SR_HS2!H41</f>
        <v>122.33301014516395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647.968573</v>
      </c>
      <c r="D27" s="162">
        <f>SR_HS2!D101</f>
        <v>199.981037</v>
      </c>
      <c r="E27" s="163">
        <f>SR_HS2!E101</f>
        <v>843.309603</v>
      </c>
      <c r="F27" s="107">
        <f t="shared" si="0"/>
        <v>3.2561526327509758</v>
      </c>
      <c r="G27" s="153">
        <f>SR_HS2!F101</f>
        <v>265.217376</v>
      </c>
      <c r="H27" s="112">
        <f t="shared" si="1"/>
        <v>1.0006594959912627</v>
      </c>
      <c r="I27" s="177">
        <f t="shared" si="2"/>
        <v>-578.0922270000001</v>
      </c>
      <c r="J27" s="146">
        <f t="shared" si="3"/>
        <v>195.34103000000005</v>
      </c>
      <c r="K27" s="118">
        <f>SR_HS2!G101</f>
        <v>130.1466827466029</v>
      </c>
      <c r="L27" s="52">
        <f>SR_HS2!H101</f>
        <v>132.62126248500252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149.298918</v>
      </c>
      <c r="D28" s="162">
        <f>SR_HS2!D88</f>
        <v>290.399848</v>
      </c>
      <c r="E28" s="163">
        <f>SR_HS2!E88</f>
        <v>258.898447</v>
      </c>
      <c r="F28" s="107">
        <f t="shared" si="0"/>
        <v>0.9996481207082719</v>
      </c>
      <c r="G28" s="153">
        <f>SR_HS2!F88</f>
        <v>357.460871</v>
      </c>
      <c r="H28" s="112">
        <f t="shared" si="1"/>
        <v>1.3486922327874091</v>
      </c>
      <c r="I28" s="177">
        <f t="shared" si="2"/>
        <v>98.56242400000002</v>
      </c>
      <c r="J28" s="146">
        <f t="shared" si="3"/>
        <v>109.59952899999999</v>
      </c>
      <c r="K28" s="118">
        <f>SR_HS2!G88</f>
        <v>173.40945967203862</v>
      </c>
      <c r="L28" s="52">
        <f>SR_HS2!H88</f>
        <v>123.09265086116712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99.846955</v>
      </c>
      <c r="D29" s="162">
        <f>SR_HS2!D97</f>
        <v>206.553317</v>
      </c>
      <c r="E29" s="163">
        <f>SR_HS2!E97</f>
        <v>80.478133</v>
      </c>
      <c r="F29" s="107">
        <f t="shared" si="0"/>
        <v>0.3107388836965884</v>
      </c>
      <c r="G29" s="153">
        <f>SR_HS2!F97</f>
        <v>199.142689</v>
      </c>
      <c r="H29" s="112">
        <f t="shared" si="1"/>
        <v>0.751361112950174</v>
      </c>
      <c r="I29" s="177">
        <f t="shared" si="2"/>
        <v>118.66455599999999</v>
      </c>
      <c r="J29" s="146">
        <f t="shared" si="3"/>
        <v>-19.368821999999994</v>
      </c>
      <c r="K29" s="118">
        <f>SR_HS2!G97</f>
        <v>80.60148954968132</v>
      </c>
      <c r="L29" s="52">
        <f>SR_HS2!H97</f>
        <v>96.41224449569116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152.272603</v>
      </c>
      <c r="D30" s="162">
        <f>SR_HS2!D82</f>
        <v>178.728451</v>
      </c>
      <c r="E30" s="163">
        <f>SR_HS2!E82</f>
        <v>180.315056</v>
      </c>
      <c r="F30" s="107">
        <f t="shared" si="0"/>
        <v>0.6962251375181359</v>
      </c>
      <c r="G30" s="153">
        <f>SR_HS2!F82</f>
        <v>217.280397</v>
      </c>
      <c r="H30" s="112">
        <f t="shared" si="1"/>
        <v>0.8197942979075454</v>
      </c>
      <c r="I30" s="177">
        <f t="shared" si="2"/>
        <v>36.965340999999995</v>
      </c>
      <c r="J30" s="146">
        <f t="shared" si="3"/>
        <v>28.042452999999995</v>
      </c>
      <c r="K30" s="118">
        <f>SR_HS2!G82</f>
        <v>118.41595431319973</v>
      </c>
      <c r="L30" s="52">
        <f>SR_HS2!H82</f>
        <v>121.57012259900355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187.817893</v>
      </c>
      <c r="D31" s="162">
        <f>SR_HS2!D74</f>
        <v>184.932246</v>
      </c>
      <c r="E31" s="163">
        <f>SR_HS2!E74</f>
        <v>165.847115</v>
      </c>
      <c r="F31" s="107">
        <f t="shared" si="0"/>
        <v>0.6403621140092767</v>
      </c>
      <c r="G31" s="153">
        <f>SR_HS2!F74</f>
        <v>204.506762</v>
      </c>
      <c r="H31" s="112">
        <f t="shared" si="1"/>
        <v>0.7715996458306154</v>
      </c>
      <c r="I31" s="177">
        <f t="shared" si="2"/>
        <v>38.65964700000001</v>
      </c>
      <c r="J31" s="146">
        <f t="shared" si="3"/>
        <v>-21.970777999999996</v>
      </c>
      <c r="K31" s="118">
        <f>SR_HS2!G74</f>
        <v>88.30208472203445</v>
      </c>
      <c r="L31" s="52">
        <f>SR_HS2!H74</f>
        <v>110.58469597562774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210.328693</v>
      </c>
      <c r="D32" s="162">
        <f>SR_HS2!D94</f>
        <v>195.28098</v>
      </c>
      <c r="E32" s="163">
        <f>SR_HS2!E94</f>
        <v>248.329583</v>
      </c>
      <c r="F32" s="107">
        <f t="shared" si="0"/>
        <v>0.9588400542326113</v>
      </c>
      <c r="G32" s="153">
        <f>SR_HS2!F94</f>
        <v>247.705789</v>
      </c>
      <c r="H32" s="112">
        <f t="shared" si="1"/>
        <v>0.9345886521962199</v>
      </c>
      <c r="I32" s="177">
        <f t="shared" si="2"/>
        <v>-0.6237940000000037</v>
      </c>
      <c r="J32" s="146">
        <f t="shared" si="3"/>
        <v>38.00089000000003</v>
      </c>
      <c r="K32" s="118">
        <f>SR_HS2!G94</f>
        <v>118.06738275124451</v>
      </c>
      <c r="L32" s="52">
        <f>SR_HS2!H94</f>
        <v>126.84583465322635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222.990346</v>
      </c>
      <c r="D33" s="166">
        <f>SR_HS2!D73</f>
        <v>168.261702</v>
      </c>
      <c r="E33" s="167">
        <f>SR_HS2!E73</f>
        <v>217.77717</v>
      </c>
      <c r="F33" s="110">
        <f t="shared" si="0"/>
        <v>0.8408723236708557</v>
      </c>
      <c r="G33" s="158">
        <f>SR_HS2!F73</f>
        <v>206.901529</v>
      </c>
      <c r="H33" s="115">
        <f t="shared" si="1"/>
        <v>0.7806350505819108</v>
      </c>
      <c r="I33" s="180">
        <f t="shared" si="2"/>
        <v>-10.875641000000002</v>
      </c>
      <c r="J33" s="147">
        <f t="shared" si="3"/>
        <v>-5.213175999999976</v>
      </c>
      <c r="K33" s="121">
        <f>SR_HS2!G73</f>
        <v>97.66215170588598</v>
      </c>
      <c r="L33" s="63">
        <f>SR_HS2!H73</f>
        <v>122.96412465862254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50.67198</v>
      </c>
      <c r="D34" s="168">
        <f>SR_HS2!D22</f>
        <v>113.460913</v>
      </c>
      <c r="E34" s="169">
        <f>SR_HS2!E22</f>
        <v>64.335464</v>
      </c>
      <c r="F34" s="111">
        <f t="shared" si="0"/>
        <v>0.24840946876168277</v>
      </c>
      <c r="G34" s="154">
        <f>SR_HS2!F22</f>
        <v>105.127756</v>
      </c>
      <c r="H34" s="116">
        <f t="shared" si="1"/>
        <v>0.39664477840868334</v>
      </c>
      <c r="I34" s="178">
        <f t="shared" si="2"/>
        <v>40.792292</v>
      </c>
      <c r="J34" s="145">
        <f t="shared" si="3"/>
        <v>13.663484000000004</v>
      </c>
      <c r="K34" s="122">
        <f>SR_HS2!G22</f>
        <v>126.96457489918494</v>
      </c>
      <c r="L34" s="67">
        <f>SR_HS2!H22</f>
        <v>92.65548215710197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806.158128</v>
      </c>
      <c r="D35" s="162">
        <f>SR_HS2!D42</f>
        <v>147.255487</v>
      </c>
      <c r="E35" s="163">
        <f>SR_HS2!E42</f>
        <v>754.548641</v>
      </c>
      <c r="F35" s="107">
        <f t="shared" si="0"/>
        <v>2.9134324276523396</v>
      </c>
      <c r="G35" s="153">
        <f>SR_HS2!F42</f>
        <v>203.488248</v>
      </c>
      <c r="H35" s="112">
        <f t="shared" si="1"/>
        <v>0.7677568142587501</v>
      </c>
      <c r="I35" s="177">
        <f t="shared" si="2"/>
        <v>-551.060393</v>
      </c>
      <c r="J35" s="146">
        <f t="shared" si="3"/>
        <v>-51.60948700000006</v>
      </c>
      <c r="K35" s="118">
        <f>SR_HS2!G42</f>
        <v>93.59809382210929</v>
      </c>
      <c r="L35" s="52">
        <f>SR_HS2!H42</f>
        <v>138.1872092820555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57.441304</v>
      </c>
      <c r="D36" s="162">
        <f>SR_HS2!D61</f>
        <v>95.239747</v>
      </c>
      <c r="E36" s="163">
        <f>SR_HS2!E61</f>
        <v>66.738048</v>
      </c>
      <c r="F36" s="107">
        <f t="shared" si="0"/>
        <v>0.25768622807899055</v>
      </c>
      <c r="G36" s="153">
        <f>SR_HS2!F61</f>
        <v>102.637254</v>
      </c>
      <c r="H36" s="112">
        <f t="shared" si="1"/>
        <v>0.38724816754678704</v>
      </c>
      <c r="I36" s="177">
        <f t="shared" si="2"/>
        <v>35.89920599999999</v>
      </c>
      <c r="J36" s="146">
        <f t="shared" si="3"/>
        <v>9.296744000000004</v>
      </c>
      <c r="K36" s="118">
        <f>SR_HS2!G61</f>
        <v>116.18477184988699</v>
      </c>
      <c r="L36" s="52">
        <f>SR_HS2!H61</f>
        <v>107.7672476387406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124.208201</v>
      </c>
      <c r="D37" s="162">
        <f>SR_HS2!D16</f>
        <v>117.452989</v>
      </c>
      <c r="E37" s="163">
        <f>SR_HS2!E16</f>
        <v>169.431655</v>
      </c>
      <c r="F37" s="107">
        <f t="shared" si="0"/>
        <v>0.6542025936109315</v>
      </c>
      <c r="G37" s="153">
        <f>SR_HS2!F16</f>
        <v>146.527382</v>
      </c>
      <c r="H37" s="112">
        <f t="shared" si="1"/>
        <v>0.552844683227087</v>
      </c>
      <c r="I37" s="177">
        <f t="shared" si="2"/>
        <v>-22.904273000000018</v>
      </c>
      <c r="J37" s="146">
        <f t="shared" si="3"/>
        <v>45.223454000000004</v>
      </c>
      <c r="K37" s="118">
        <f>SR_HS2!G16</f>
        <v>136.40939457773806</v>
      </c>
      <c r="L37" s="52">
        <f>SR_HS2!H16</f>
        <v>124.75406820000126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42.313482</v>
      </c>
      <c r="D38" s="171">
        <f>SR_HS2!D83</f>
        <v>67.13504</v>
      </c>
      <c r="E38" s="163">
        <f>SR_HS2!E83</f>
        <v>107.688926</v>
      </c>
      <c r="F38" s="107">
        <f t="shared" si="0"/>
        <v>0.41580408744974884</v>
      </c>
      <c r="G38" s="153">
        <f>SR_HS2!F83</f>
        <v>135.865791</v>
      </c>
      <c r="H38" s="112">
        <f t="shared" si="1"/>
        <v>0.5126187280599377</v>
      </c>
      <c r="I38" s="177">
        <f t="shared" si="2"/>
        <v>28.176865000000006</v>
      </c>
      <c r="J38" s="146">
        <f t="shared" si="3"/>
        <v>65.37544399999999</v>
      </c>
      <c r="K38" s="118">
        <f>SR_HS2!G83</f>
        <v>254.50263346325409</v>
      </c>
      <c r="L38" s="52">
        <f>SR_HS2!H83</f>
        <v>202.37686757913602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51.098348</v>
      </c>
      <c r="D39" s="162">
        <f>SR_HS2!D66</f>
        <v>78.118134</v>
      </c>
      <c r="E39" s="163">
        <f>SR_HS2!E66</f>
        <v>47.063278</v>
      </c>
      <c r="F39" s="107">
        <f t="shared" si="0"/>
        <v>0.18171880886976105</v>
      </c>
      <c r="G39" s="153">
        <f>SR_HS2!F66</f>
        <v>66.236597</v>
      </c>
      <c r="H39" s="112">
        <f t="shared" si="1"/>
        <v>0.24990926601353747</v>
      </c>
      <c r="I39" s="177">
        <f t="shared" si="2"/>
        <v>19.173319000000006</v>
      </c>
      <c r="J39" s="146">
        <f t="shared" si="3"/>
        <v>-4.035070000000005</v>
      </c>
      <c r="K39" s="118">
        <f>SR_HS2!G66</f>
        <v>92.10332592356997</v>
      </c>
      <c r="L39" s="52">
        <f>SR_HS2!H66</f>
        <v>84.79029593820047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38.290154</v>
      </c>
      <c r="D40" s="162">
        <f>SR_HS2!D43</f>
        <v>64.741807</v>
      </c>
      <c r="E40" s="163">
        <f>SR_HS2!E43</f>
        <v>43.96095</v>
      </c>
      <c r="F40" s="107">
        <f t="shared" si="0"/>
        <v>0.1697402265686449</v>
      </c>
      <c r="G40" s="153">
        <f>SR_HS2!F43</f>
        <v>79.886825</v>
      </c>
      <c r="H40" s="112">
        <f t="shared" si="1"/>
        <v>0.30141128476002343</v>
      </c>
      <c r="I40" s="177">
        <f t="shared" si="2"/>
        <v>35.925875000000005</v>
      </c>
      <c r="J40" s="146">
        <f t="shared" si="3"/>
        <v>5.670795999999996</v>
      </c>
      <c r="K40" s="118">
        <f>SR_HS2!G43</f>
        <v>114.81006318230007</v>
      </c>
      <c r="L40" s="52">
        <f>SR_HS2!H43</f>
        <v>123.39294916498085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156.123968</v>
      </c>
      <c r="D41" s="162">
        <f>SR_HS2!D106</f>
        <v>85.939724</v>
      </c>
      <c r="E41" s="163">
        <f>SR_HS2!E106</f>
        <v>83.986566</v>
      </c>
      <c r="F41" s="107">
        <f t="shared" si="0"/>
        <v>0.3242855020549476</v>
      </c>
      <c r="G41" s="153">
        <f>SR_HS2!F106</f>
        <v>84.088336</v>
      </c>
      <c r="H41" s="112">
        <f t="shared" si="1"/>
        <v>0.31726349604071175</v>
      </c>
      <c r="I41" s="177">
        <f t="shared" si="2"/>
        <v>0.10177000000000191</v>
      </c>
      <c r="J41" s="146">
        <f t="shared" si="3"/>
        <v>-72.137402</v>
      </c>
      <c r="K41" s="118">
        <f>SR_HS2!G106</f>
        <v>53.794793378554154</v>
      </c>
      <c r="L41" s="52">
        <f>SR_HS2!H106</f>
        <v>97.84571335137171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65.234861</v>
      </c>
      <c r="D42" s="162">
        <f>SR_HS2!D37</f>
        <v>119.918142</v>
      </c>
      <c r="E42" s="163">
        <f>SR_HS2!E37</f>
        <v>71.244161</v>
      </c>
      <c r="F42" s="107">
        <f t="shared" si="0"/>
        <v>0.27508504774880926</v>
      </c>
      <c r="G42" s="153">
        <f>SR_HS2!F37</f>
        <v>132.706517</v>
      </c>
      <c r="H42" s="112">
        <f t="shared" si="1"/>
        <v>0.5006988547235154</v>
      </c>
      <c r="I42" s="177">
        <f t="shared" si="2"/>
        <v>61.462355999999986</v>
      </c>
      <c r="J42" s="146">
        <f t="shared" si="3"/>
        <v>6.00930000000001</v>
      </c>
      <c r="K42" s="118">
        <f>SR_HS2!G37</f>
        <v>109.21179244943897</v>
      </c>
      <c r="L42" s="52">
        <f>SR_HS2!H37</f>
        <v>110.66425378738771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149.661944</v>
      </c>
      <c r="D43" s="170">
        <f>SR_HS2!D34</f>
        <v>72.035708</v>
      </c>
      <c r="E43" s="167">
        <f>SR_HS2!E34</f>
        <v>171.815317</v>
      </c>
      <c r="F43" s="110">
        <f t="shared" si="0"/>
        <v>0.6634062920738416</v>
      </c>
      <c r="G43" s="158">
        <f>SR_HS2!F34</f>
        <v>73.668617</v>
      </c>
      <c r="H43" s="115">
        <f t="shared" si="1"/>
        <v>0.27795011876444087</v>
      </c>
      <c r="I43" s="180">
        <f t="shared" si="2"/>
        <v>-98.1467</v>
      </c>
      <c r="J43" s="147">
        <f t="shared" si="3"/>
        <v>22.153372999999988</v>
      </c>
      <c r="K43" s="132">
        <f>SR_HS2!G34</f>
        <v>114.80227531990363</v>
      </c>
      <c r="L43" s="63">
        <f>SR_HS2!H34</f>
        <v>102.26680495734144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66.126778</v>
      </c>
      <c r="D44" s="160">
        <f>SR_HS2!D30</f>
        <v>68.699741</v>
      </c>
      <c r="E44" s="161">
        <f>SR_HS2!E30</f>
        <v>63.972814</v>
      </c>
      <c r="F44" s="109">
        <f t="shared" si="0"/>
        <v>0.24700921937751072</v>
      </c>
      <c r="G44" s="151">
        <f>SR_HS2!F30</f>
        <v>75.937683</v>
      </c>
      <c r="H44" s="114">
        <f t="shared" si="1"/>
        <v>0.2865112563270526</v>
      </c>
      <c r="I44" s="176">
        <f t="shared" si="2"/>
        <v>11.964869000000007</v>
      </c>
      <c r="J44" s="145">
        <f t="shared" si="3"/>
        <v>-2.153964000000002</v>
      </c>
      <c r="K44" s="120">
        <f>SR_HS2!G30</f>
        <v>96.74267510810824</v>
      </c>
      <c r="L44" s="48">
        <f>SR_HS2!H30</f>
        <v>110.53561759424974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118.450696</v>
      </c>
      <c r="D45" s="162">
        <f>SR_HS2!D40</f>
        <v>54.563363</v>
      </c>
      <c r="E45" s="163">
        <f>SR_HS2!E40</f>
        <v>138.954567</v>
      </c>
      <c r="F45" s="107">
        <f t="shared" si="0"/>
        <v>0.5365257048659765</v>
      </c>
      <c r="G45" s="153">
        <f>SR_HS2!F40</f>
        <v>51.52604</v>
      </c>
      <c r="H45" s="112">
        <f t="shared" si="1"/>
        <v>0.19440664859313608</v>
      </c>
      <c r="I45" s="177">
        <f t="shared" si="2"/>
        <v>-87.428527</v>
      </c>
      <c r="J45" s="146">
        <f t="shared" si="3"/>
        <v>20.503871000000004</v>
      </c>
      <c r="K45" s="118">
        <f>SR_HS2!G40</f>
        <v>117.31004687384868</v>
      </c>
      <c r="L45" s="52">
        <f>SR_HS2!H40</f>
        <v>94.4334021346888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120.135981</v>
      </c>
      <c r="D46" s="162">
        <f>SR_HS2!D33</f>
        <v>66.021026</v>
      </c>
      <c r="E46" s="163">
        <f>SR_HS2!E33</f>
        <v>112.153222</v>
      </c>
      <c r="F46" s="107">
        <f aca="true" t="shared" si="4" ref="F46:F77">E46/$E$11*100</f>
        <v>0.4330414450252675</v>
      </c>
      <c r="G46" s="153">
        <f>SR_HS2!F33</f>
        <v>70.457112</v>
      </c>
      <c r="H46" s="112">
        <f aca="true" t="shared" si="5" ref="H46:H77">G46/$G$11*100</f>
        <v>0.26583317898039965</v>
      </c>
      <c r="I46" s="177">
        <f aca="true" t="shared" si="6" ref="I46:I77">G46-E46</f>
        <v>-41.696110000000004</v>
      </c>
      <c r="J46" s="146">
        <f aca="true" t="shared" si="7" ref="J46:J77">E46-C46</f>
        <v>-7.9827590000000015</v>
      </c>
      <c r="K46" s="118">
        <f>SR_HS2!G33</f>
        <v>93.35523051998884</v>
      </c>
      <c r="L46" s="52">
        <f>SR_HS2!H33</f>
        <v>106.71920184942292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103.882312</v>
      </c>
      <c r="D47" s="162">
        <f>SR_HS2!D86</f>
        <v>87.203397</v>
      </c>
      <c r="E47" s="163">
        <f>SR_HS2!E86</f>
        <v>274.083299</v>
      </c>
      <c r="F47" s="107">
        <f t="shared" si="4"/>
        <v>1.0582792517209398</v>
      </c>
      <c r="G47" s="153">
        <f>SR_HS2!F86</f>
        <v>246.040511</v>
      </c>
      <c r="H47" s="112">
        <f t="shared" si="5"/>
        <v>0.9283055938638528</v>
      </c>
      <c r="I47" s="177">
        <f t="shared" si="6"/>
        <v>-28.042788</v>
      </c>
      <c r="J47" s="146">
        <f t="shared" si="7"/>
        <v>170.200987</v>
      </c>
      <c r="K47" s="118">
        <f>SR_HS2!G86</f>
        <v>263.8401992824341</v>
      </c>
      <c r="L47" s="52">
        <f>SR_HS2!H86</f>
        <v>282.14555793050124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28.108153</v>
      </c>
      <c r="D48" s="171">
        <f>SR_HS2!D24</f>
        <v>69.90414</v>
      </c>
      <c r="E48" s="163">
        <f>SR_HS2!E24</f>
        <v>38.904735</v>
      </c>
      <c r="F48" s="107">
        <f t="shared" si="4"/>
        <v>0.1502173755001448</v>
      </c>
      <c r="G48" s="153">
        <f>SR_HS2!F24</f>
        <v>95.029072</v>
      </c>
      <c r="H48" s="112">
        <f t="shared" si="5"/>
        <v>0.3585426593317831</v>
      </c>
      <c r="I48" s="177">
        <f t="shared" si="6"/>
        <v>56.124337</v>
      </c>
      <c r="J48" s="146">
        <f t="shared" si="7"/>
        <v>10.796582</v>
      </c>
      <c r="K48" s="118">
        <f>SR_HS2!G24</f>
        <v>138.41085538420117</v>
      </c>
      <c r="L48" s="52">
        <f>SR_HS2!H24</f>
        <v>135.94197997429052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241.338508</v>
      </c>
      <c r="D49" s="162">
        <f>SR_HS2!D50</f>
        <v>76.945067</v>
      </c>
      <c r="E49" s="163">
        <f>SR_HS2!E50</f>
        <v>194.298276</v>
      </c>
      <c r="F49" s="107">
        <f t="shared" si="4"/>
        <v>0.7502165760780216</v>
      </c>
      <c r="G49" s="153">
        <f>SR_HS2!F50</f>
        <v>88.438581</v>
      </c>
      <c r="H49" s="112">
        <f t="shared" si="5"/>
        <v>0.33367687752721925</v>
      </c>
      <c r="I49" s="177">
        <f t="shared" si="6"/>
        <v>-105.85969499999999</v>
      </c>
      <c r="J49" s="146">
        <f t="shared" si="7"/>
        <v>-47.040232</v>
      </c>
      <c r="K49" s="118">
        <f>SR_HS2!G50</f>
        <v>80.50860909440941</v>
      </c>
      <c r="L49" s="52">
        <f>SR_HS2!H50</f>
        <v>114.93729805966639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75.116668</v>
      </c>
      <c r="D50" s="162">
        <f>SR_HS2!D80</f>
        <v>62.503227</v>
      </c>
      <c r="E50" s="163">
        <f>SR_HS2!E80</f>
        <v>81.431559</v>
      </c>
      <c r="F50" s="107">
        <f t="shared" si="4"/>
        <v>0.3144202132687755</v>
      </c>
      <c r="G50" s="153">
        <f>SR_HS2!F80</f>
        <v>69.273673</v>
      </c>
      <c r="H50" s="112">
        <f t="shared" si="5"/>
        <v>0.2613680889054703</v>
      </c>
      <c r="I50" s="177">
        <f t="shared" si="6"/>
        <v>-12.15788599999999</v>
      </c>
      <c r="J50" s="146">
        <f t="shared" si="7"/>
        <v>6.314890999999989</v>
      </c>
      <c r="K50" s="118">
        <f>SR_HS2!G80</f>
        <v>108.40677730806696</v>
      </c>
      <c r="L50" s="52">
        <f>SR_HS2!H80</f>
        <v>110.83215431420845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113.316732</v>
      </c>
      <c r="D51" s="171">
        <f>SR_HS2!D45</f>
        <v>57.547768</v>
      </c>
      <c r="E51" s="163">
        <f>SR_HS2!E45</f>
        <v>111.880512</v>
      </c>
      <c r="F51" s="107">
        <f t="shared" si="4"/>
        <v>0.43198846829961585</v>
      </c>
      <c r="G51" s="153">
        <f>SR_HS2!F45</f>
        <v>97.570612</v>
      </c>
      <c r="H51" s="112">
        <f t="shared" si="5"/>
        <v>0.3681318354777745</v>
      </c>
      <c r="I51" s="177">
        <f t="shared" si="6"/>
        <v>-14.309899999999999</v>
      </c>
      <c r="J51" s="146">
        <f t="shared" si="7"/>
        <v>-1.4362200000000058</v>
      </c>
      <c r="K51" s="118">
        <f>SR_HS2!G45</f>
        <v>98.7325614014354</v>
      </c>
      <c r="L51" s="52">
        <f>SR_HS2!H45</f>
        <v>169.5471699267294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71.367975</v>
      </c>
      <c r="D52" s="162">
        <f>SR_HS2!D67</f>
        <v>29.721103</v>
      </c>
      <c r="E52" s="163">
        <f>SR_HS2!E67</f>
        <v>90.195664</v>
      </c>
      <c r="F52" s="107">
        <f t="shared" si="4"/>
        <v>0.34825981792634986</v>
      </c>
      <c r="G52" s="153">
        <f>SR_HS2!F67</f>
        <v>20.141388</v>
      </c>
      <c r="H52" s="112">
        <f t="shared" si="5"/>
        <v>0.07599302680924068</v>
      </c>
      <c r="I52" s="177">
        <f t="shared" si="6"/>
        <v>-70.05427599999999</v>
      </c>
      <c r="J52" s="146">
        <f t="shared" si="7"/>
        <v>18.827688999999992</v>
      </c>
      <c r="K52" s="118">
        <f>SR_HS2!G67</f>
        <v>126.38114504439841</v>
      </c>
      <c r="L52" s="52">
        <f>SR_HS2!H67</f>
        <v>67.76796944581768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66.652216</v>
      </c>
      <c r="D53" s="175">
        <f>SR_HS2!D107</f>
        <v>61.20602</v>
      </c>
      <c r="E53" s="167">
        <f>SR_HS2!E107</f>
        <v>65.730071</v>
      </c>
      <c r="F53" s="110">
        <f t="shared" si="4"/>
        <v>0.25379426841124036</v>
      </c>
      <c r="G53" s="158">
        <f>SR_HS2!F107</f>
        <v>69.248712</v>
      </c>
      <c r="H53" s="115">
        <f t="shared" si="5"/>
        <v>0.2612739115855068</v>
      </c>
      <c r="I53" s="180">
        <f t="shared" si="6"/>
        <v>3.5186410000000024</v>
      </c>
      <c r="J53" s="147">
        <f t="shared" si="7"/>
        <v>-0.9221450000000004</v>
      </c>
      <c r="K53" s="121">
        <f>SR_HS2!G107</f>
        <v>98.61648260877027</v>
      </c>
      <c r="L53" s="63">
        <f>SR_HS2!H107</f>
        <v>113.14036102984639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26.108497</v>
      </c>
      <c r="D54" s="168">
        <f>SR_HS2!D13</f>
        <v>52.419291</v>
      </c>
      <c r="E54" s="169">
        <f>SR_HS2!E13</f>
        <v>29.611338</v>
      </c>
      <c r="F54" s="111">
        <f t="shared" si="4"/>
        <v>0.11433409016685774</v>
      </c>
      <c r="G54" s="154">
        <f>SR_HS2!F13</f>
        <v>78.217298</v>
      </c>
      <c r="H54" s="116">
        <f t="shared" si="5"/>
        <v>0.2951121950413928</v>
      </c>
      <c r="I54" s="178">
        <f t="shared" si="6"/>
        <v>48.605959999999996</v>
      </c>
      <c r="J54" s="145">
        <f t="shared" si="7"/>
        <v>3.502841</v>
      </c>
      <c r="K54" s="122">
        <f>SR_HS2!G13</f>
        <v>113.41647893404205</v>
      </c>
      <c r="L54" s="67">
        <f>SR_HS2!H13</f>
        <v>149.21471944364907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101.15135</v>
      </c>
      <c r="D55" s="162">
        <f>SR_HS2!D31</f>
        <v>43.851354</v>
      </c>
      <c r="E55" s="163">
        <f>SR_HS2!E31</f>
        <v>119.879161</v>
      </c>
      <c r="F55" s="107">
        <f t="shared" si="4"/>
        <v>0.4628725254799785</v>
      </c>
      <c r="G55" s="153">
        <f>SR_HS2!F31</f>
        <v>51.506408</v>
      </c>
      <c r="H55" s="112">
        <f t="shared" si="5"/>
        <v>0.19433257747637298</v>
      </c>
      <c r="I55" s="177">
        <f t="shared" si="6"/>
        <v>-68.37275299999999</v>
      </c>
      <c r="J55" s="146">
        <f t="shared" si="7"/>
        <v>18.727811000000003</v>
      </c>
      <c r="K55" s="118">
        <f>SR_HS2!G31</f>
        <v>118.51464266171436</v>
      </c>
      <c r="L55" s="52">
        <f>SR_HS2!H31</f>
        <v>117.45682470830889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58.531579</v>
      </c>
      <c r="D56" s="162">
        <f>SR_HS2!D53</f>
        <v>28.211123</v>
      </c>
      <c r="E56" s="163">
        <f>SR_HS2!E53</f>
        <v>75.257199</v>
      </c>
      <c r="F56" s="107">
        <f t="shared" si="4"/>
        <v>0.2905800263456908</v>
      </c>
      <c r="G56" s="153">
        <f>SR_HS2!F53</f>
        <v>47.485298</v>
      </c>
      <c r="H56" s="112">
        <f t="shared" si="5"/>
        <v>0.17916101531626238</v>
      </c>
      <c r="I56" s="177">
        <f t="shared" si="6"/>
        <v>-27.771901</v>
      </c>
      <c r="J56" s="146">
        <f t="shared" si="7"/>
        <v>16.72562</v>
      </c>
      <c r="K56" s="118">
        <f>SR_HS2!G53</f>
        <v>128.57537808778403</v>
      </c>
      <c r="L56" s="52">
        <f>SR_HS2!H53</f>
        <v>168.3211901915425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85.424782</v>
      </c>
      <c r="D57" s="162">
        <f>SR_HS2!D93</f>
        <v>42.477973</v>
      </c>
      <c r="E57" s="163">
        <f>SR_HS2!E93</f>
        <v>102.297123</v>
      </c>
      <c r="F57" s="107">
        <f t="shared" si="4"/>
        <v>0.39498547768736886</v>
      </c>
      <c r="G57" s="153">
        <f>SR_HS2!F93</f>
        <v>40.562481</v>
      </c>
      <c r="H57" s="112">
        <f t="shared" si="5"/>
        <v>0.1530413746104447</v>
      </c>
      <c r="I57" s="177">
        <f t="shared" si="6"/>
        <v>-61.734642</v>
      </c>
      <c r="J57" s="146">
        <f t="shared" si="7"/>
        <v>16.872341000000006</v>
      </c>
      <c r="K57" s="118">
        <f>SR_HS2!G93</f>
        <v>119.7511080566761</v>
      </c>
      <c r="L57" s="52">
        <f>SR_HS2!H93</f>
        <v>95.49062286941046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146.414972</v>
      </c>
      <c r="D58" s="171">
        <f>SR_HS2!D44</f>
        <v>42.708251</v>
      </c>
      <c r="E58" s="163">
        <f>SR_HS2!E44</f>
        <v>187.023419</v>
      </c>
      <c r="F58" s="107">
        <f t="shared" si="4"/>
        <v>0.7221271950379282</v>
      </c>
      <c r="G58" s="153">
        <f>SR_HS2!F44</f>
        <v>55.586483</v>
      </c>
      <c r="H58" s="112">
        <f t="shared" si="5"/>
        <v>0.20972661332229942</v>
      </c>
      <c r="I58" s="177">
        <f t="shared" si="6"/>
        <v>-131.436936</v>
      </c>
      <c r="J58" s="146">
        <f t="shared" si="7"/>
        <v>40.608446999999984</v>
      </c>
      <c r="K58" s="118">
        <f>SR_HS2!G44</f>
        <v>127.73517383181276</v>
      </c>
      <c r="L58" s="52">
        <f>SR_HS2!H44</f>
        <v>130.15396720413582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114.022999</v>
      </c>
      <c r="D59" s="162">
        <f>SR_HS2!D20</f>
        <v>31.290401</v>
      </c>
      <c r="E59" s="163">
        <f>SR_HS2!E20</f>
        <v>108.538876</v>
      </c>
      <c r="F59" s="107">
        <f t="shared" si="4"/>
        <v>0.4190858797124734</v>
      </c>
      <c r="G59" s="153">
        <f>SR_HS2!F20</f>
        <v>22.583617</v>
      </c>
      <c r="H59" s="112">
        <f t="shared" si="5"/>
        <v>0.08520750467299591</v>
      </c>
      <c r="I59" s="177">
        <f t="shared" si="6"/>
        <v>-85.955259</v>
      </c>
      <c r="J59" s="146">
        <f t="shared" si="7"/>
        <v>-5.484122999999997</v>
      </c>
      <c r="K59" s="118">
        <f>SR_HS2!G20</f>
        <v>95.19033611806685</v>
      </c>
      <c r="L59" s="52">
        <f>SR_HS2!H20</f>
        <v>72.17426520037247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89.815416</v>
      </c>
      <c r="D60" s="162">
        <f>SR_HS2!D46</f>
        <v>34.618937</v>
      </c>
      <c r="E60" s="163">
        <f>SR_HS2!E46</f>
        <v>90.551977</v>
      </c>
      <c r="F60" s="107">
        <f t="shared" si="4"/>
        <v>0.3496355991446664</v>
      </c>
      <c r="G60" s="153">
        <f>SR_HS2!F46</f>
        <v>32.587732</v>
      </c>
      <c r="H60" s="112">
        <f t="shared" si="5"/>
        <v>0.12295281693239567</v>
      </c>
      <c r="I60" s="177">
        <f t="shared" si="6"/>
        <v>-57.96424499999999</v>
      </c>
      <c r="J60" s="146">
        <f t="shared" si="7"/>
        <v>0.7365609999999947</v>
      </c>
      <c r="K60" s="118">
        <f>SR_HS2!G46</f>
        <v>100.82008304676782</v>
      </c>
      <c r="L60" s="52">
        <f>SR_HS2!H46</f>
        <v>94.13267657525128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47.485548</v>
      </c>
      <c r="D61" s="162">
        <f>SR_HS2!D75</f>
        <v>36.697007</v>
      </c>
      <c r="E61" s="163">
        <f>SR_HS2!E75</f>
        <v>52.522089</v>
      </c>
      <c r="F61" s="107">
        <f t="shared" si="4"/>
        <v>0.20279614718786862</v>
      </c>
      <c r="G61" s="153">
        <f>SR_HS2!F75</f>
        <v>50.605731</v>
      </c>
      <c r="H61" s="112">
        <f t="shared" si="5"/>
        <v>0.19093434238912543</v>
      </c>
      <c r="I61" s="177">
        <f t="shared" si="6"/>
        <v>-1.9163580000000024</v>
      </c>
      <c r="J61" s="146">
        <f t="shared" si="7"/>
        <v>5.036541</v>
      </c>
      <c r="K61" s="118">
        <f>SR_HS2!G75</f>
        <v>110.60647125731813</v>
      </c>
      <c r="L61" s="52">
        <f>SR_HS2!H75</f>
        <v>137.9015215055549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22.975327</v>
      </c>
      <c r="D62" s="171">
        <f>SR_HS2!D72</f>
        <v>26.732181</v>
      </c>
      <c r="E62" s="163">
        <f>SR_HS2!E72</f>
        <v>16.334796</v>
      </c>
      <c r="F62" s="107">
        <f t="shared" si="4"/>
        <v>0.06307124786867879</v>
      </c>
      <c r="G62" s="153">
        <f>SR_HS2!F72</f>
        <v>25.198843</v>
      </c>
      <c r="H62" s="112">
        <f t="shared" si="5"/>
        <v>0.09507469652343954</v>
      </c>
      <c r="I62" s="177">
        <f t="shared" si="6"/>
        <v>8.864047</v>
      </c>
      <c r="J62" s="146">
        <f t="shared" si="7"/>
        <v>-6.640530999999999</v>
      </c>
      <c r="K62" s="118">
        <f>SR_HS2!G72</f>
        <v>71.09712083749667</v>
      </c>
      <c r="L62" s="52">
        <f>SR_HS2!H72</f>
        <v>94.26407445019169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45.385252</v>
      </c>
      <c r="D63" s="164">
        <f>SR_HS2!D59</f>
        <v>30.225123</v>
      </c>
      <c r="E63" s="165">
        <f>SR_HS2!E59</f>
        <v>72.454787</v>
      </c>
      <c r="F63" s="108">
        <f t="shared" si="4"/>
        <v>0.27975946746744346</v>
      </c>
      <c r="G63" s="156">
        <f>SR_HS2!F59</f>
        <v>70.428196</v>
      </c>
      <c r="H63" s="113">
        <f t="shared" si="5"/>
        <v>0.26572407952989424</v>
      </c>
      <c r="I63" s="179">
        <f t="shared" si="6"/>
        <v>-2.0265909999999963</v>
      </c>
      <c r="J63" s="147">
        <f t="shared" si="7"/>
        <v>27.069534999999995</v>
      </c>
      <c r="K63" s="119">
        <f>SR_HS2!G59</f>
        <v>159.64390150351042</v>
      </c>
      <c r="L63" s="56">
        <f>SR_HS2!H59</f>
        <v>233.01210717984503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158.553861</v>
      </c>
      <c r="D64" s="160">
        <f>SR_HS2!D14</f>
        <v>39.432126</v>
      </c>
      <c r="E64" s="161">
        <f>SR_HS2!E14</f>
        <v>187.679139</v>
      </c>
      <c r="F64" s="109">
        <f t="shared" si="4"/>
        <v>0.7246590343490803</v>
      </c>
      <c r="G64" s="151">
        <f>SR_HS2!F14</f>
        <v>75.978154</v>
      </c>
      <c r="H64" s="114">
        <f t="shared" si="5"/>
        <v>0.28666395254580357</v>
      </c>
      <c r="I64" s="176">
        <f t="shared" si="6"/>
        <v>-111.70098499999999</v>
      </c>
      <c r="J64" s="145">
        <f t="shared" si="7"/>
        <v>29.12527799999998</v>
      </c>
      <c r="K64" s="120">
        <f>SR_HS2!G14</f>
        <v>118.3693275056859</v>
      </c>
      <c r="L64" s="48">
        <f>SR_HS2!H14</f>
        <v>192.68084606952212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0</v>
      </c>
      <c r="D65" s="171">
        <f>SR_HS2!D110</f>
        <v>22.160898</v>
      </c>
      <c r="E65" s="163">
        <f>SR_HS2!E110</f>
        <v>0</v>
      </c>
      <c r="F65" s="107">
        <f t="shared" si="4"/>
        <v>0</v>
      </c>
      <c r="G65" s="153">
        <f>SR_HS2!F110</f>
        <v>16.816006</v>
      </c>
      <c r="H65" s="112">
        <f t="shared" si="5"/>
        <v>0.06344643153601691</v>
      </c>
      <c r="I65" s="177">
        <f t="shared" si="6"/>
        <v>16.816006</v>
      </c>
      <c r="J65" s="146">
        <f t="shared" si="7"/>
        <v>0</v>
      </c>
      <c r="K65" s="118">
        <f>SR_HS2!G110</f>
        <v>0</v>
      </c>
      <c r="L65" s="52">
        <f>SR_HS2!H110</f>
        <v>75.88142863163759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84.159896</v>
      </c>
      <c r="D66" s="162">
        <f>SR_HS2!D27</f>
        <v>40.46786</v>
      </c>
      <c r="E66" s="163">
        <f>SR_HS2!E27</f>
        <v>87.171143</v>
      </c>
      <c r="F66" s="107">
        <f t="shared" si="4"/>
        <v>0.3365816608391708</v>
      </c>
      <c r="G66" s="153">
        <f>SR_HS2!F27</f>
        <v>51.205699</v>
      </c>
      <c r="H66" s="112">
        <f t="shared" si="5"/>
        <v>0.1931980088409453</v>
      </c>
      <c r="I66" s="177">
        <f t="shared" si="6"/>
        <v>-35.965444</v>
      </c>
      <c r="J66" s="146">
        <f t="shared" si="7"/>
        <v>3.0112469999999973</v>
      </c>
      <c r="K66" s="118">
        <f>SR_HS2!G27</f>
        <v>103.57800703556002</v>
      </c>
      <c r="L66" s="52">
        <f>SR_HS2!H27</f>
        <v>126.53423976459344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73.696497</v>
      </c>
      <c r="D67" s="162">
        <f>SR_HS2!D81</f>
        <v>25.402169</v>
      </c>
      <c r="E67" s="163">
        <f>SR_HS2!E81</f>
        <v>80.810198</v>
      </c>
      <c r="F67" s="107">
        <f t="shared" si="4"/>
        <v>0.31202103952660387</v>
      </c>
      <c r="G67" s="153">
        <f>SR_HS2!F81</f>
        <v>27.239691</v>
      </c>
      <c r="H67" s="112">
        <f t="shared" si="5"/>
        <v>0.10277477244559474</v>
      </c>
      <c r="I67" s="177">
        <f t="shared" si="6"/>
        <v>-53.570507</v>
      </c>
      <c r="J67" s="146">
        <f t="shared" si="7"/>
        <v>7.113701000000006</v>
      </c>
      <c r="K67" s="118">
        <f>SR_HS2!G81</f>
        <v>109.65269896071182</v>
      </c>
      <c r="L67" s="52">
        <f>SR_HS2!H81</f>
        <v>107.23372086848175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103.512238</v>
      </c>
      <c r="D68" s="171">
        <f>SR_HS2!D19</f>
        <v>28.063582</v>
      </c>
      <c r="E68" s="163">
        <f>SR_HS2!E19</f>
        <v>117.304142</v>
      </c>
      <c r="F68" s="107">
        <f t="shared" si="4"/>
        <v>0.45292996717587986</v>
      </c>
      <c r="G68" s="153">
        <f>SR_HS2!F19</f>
        <v>33.653811</v>
      </c>
      <c r="H68" s="112">
        <f t="shared" si="5"/>
        <v>0.1269751102335211</v>
      </c>
      <c r="I68" s="177">
        <f t="shared" si="6"/>
        <v>-83.650331</v>
      </c>
      <c r="J68" s="146">
        <f t="shared" si="7"/>
        <v>13.791904000000002</v>
      </c>
      <c r="K68" s="118">
        <f>SR_HS2!G19</f>
        <v>113.32393566836029</v>
      </c>
      <c r="L68" s="52">
        <f>SR_HS2!H19</f>
        <v>119.91986981562081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13.180881</v>
      </c>
      <c r="D69" s="162">
        <f>SR_HS2!D23</f>
        <v>66.022631</v>
      </c>
      <c r="E69" s="163">
        <f>SR_HS2!E23</f>
        <v>17.100223</v>
      </c>
      <c r="F69" s="107">
        <f t="shared" si="4"/>
        <v>0.06602668337227365</v>
      </c>
      <c r="G69" s="153">
        <f>SR_HS2!F23</f>
        <v>56.707532</v>
      </c>
      <c r="H69" s="112">
        <f t="shared" si="5"/>
        <v>0.21395630725955303</v>
      </c>
      <c r="I69" s="177">
        <f t="shared" si="6"/>
        <v>39.607309</v>
      </c>
      <c r="J69" s="146">
        <f t="shared" si="7"/>
        <v>3.9193420000000003</v>
      </c>
      <c r="K69" s="118">
        <f>SR_HS2!G23</f>
        <v>129.7350533701048</v>
      </c>
      <c r="L69" s="52">
        <f>SR_HS2!H23</f>
        <v>85.89105150929231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68.260654</v>
      </c>
      <c r="D70" s="162">
        <f>SR_HS2!D29</f>
        <v>79.769593</v>
      </c>
      <c r="E70" s="163">
        <f>SR_HS2!E29</f>
        <v>112.868647</v>
      </c>
      <c r="F70" s="107">
        <f t="shared" si="4"/>
        <v>0.4358038148465036</v>
      </c>
      <c r="G70" s="153">
        <f>SR_HS2!F29</f>
        <v>143.959704</v>
      </c>
      <c r="H70" s="112">
        <f t="shared" si="5"/>
        <v>0.5431568889652666</v>
      </c>
      <c r="I70" s="177">
        <f t="shared" si="6"/>
        <v>31.091056999999992</v>
      </c>
      <c r="J70" s="146">
        <f t="shared" si="7"/>
        <v>44.60799299999999</v>
      </c>
      <c r="K70" s="118">
        <f>SR_HS2!G29</f>
        <v>165.34949547948955</v>
      </c>
      <c r="L70" s="52">
        <f>SR_HS2!H29</f>
        <v>180.46939765632249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68.562263</v>
      </c>
      <c r="D71" s="171">
        <f>SR_HS2!D32</f>
        <v>18.832612</v>
      </c>
      <c r="E71" s="163">
        <f>SR_HS2!E32</f>
        <v>65.932417</v>
      </c>
      <c r="F71" s="107">
        <f t="shared" si="4"/>
        <v>0.25457555853088654</v>
      </c>
      <c r="G71" s="153">
        <f>SR_HS2!F32</f>
        <v>20.08087</v>
      </c>
      <c r="H71" s="112">
        <f t="shared" si="5"/>
        <v>0.07576469368758881</v>
      </c>
      <c r="I71" s="177">
        <f t="shared" si="6"/>
        <v>-45.851547</v>
      </c>
      <c r="J71" s="146">
        <f t="shared" si="7"/>
        <v>-2.6298460000000006</v>
      </c>
      <c r="K71" s="118">
        <f>SR_HS2!G32</f>
        <v>96.1642952187853</v>
      </c>
      <c r="L71" s="52">
        <f>SR_HS2!H32</f>
        <v>106.62817244894123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47.07911</v>
      </c>
      <c r="D72" s="171">
        <f>SR_HS2!D21</f>
        <v>27.314184</v>
      </c>
      <c r="E72" s="163">
        <f>SR_HS2!E21</f>
        <v>75.544998</v>
      </c>
      <c r="F72" s="107">
        <f t="shared" si="4"/>
        <v>0.29169126410252344</v>
      </c>
      <c r="G72" s="153">
        <f>SR_HS2!F21</f>
        <v>31.565477</v>
      </c>
      <c r="H72" s="112">
        <f t="shared" si="5"/>
        <v>0.11909587064741867</v>
      </c>
      <c r="I72" s="177">
        <f t="shared" si="6"/>
        <v>-43.979521000000005</v>
      </c>
      <c r="J72" s="146">
        <f t="shared" si="7"/>
        <v>28.465888000000007</v>
      </c>
      <c r="K72" s="118">
        <f>SR_HS2!G21</f>
        <v>160.46394674835614</v>
      </c>
      <c r="L72" s="52">
        <f>SR_HS2!H21</f>
        <v>115.56441517711092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49.371495</v>
      </c>
      <c r="D73" s="175">
        <f>SR_HS2!D68</f>
        <v>29.169577</v>
      </c>
      <c r="E73" s="167">
        <f>SR_HS2!E68</f>
        <v>56.159273</v>
      </c>
      <c r="F73" s="110">
        <f t="shared" si="4"/>
        <v>0.2168398936544907</v>
      </c>
      <c r="G73" s="158">
        <f>SR_HS2!F68</f>
        <v>33.866827</v>
      </c>
      <c r="H73" s="115">
        <f t="shared" si="5"/>
        <v>0.12777881505261288</v>
      </c>
      <c r="I73" s="180">
        <f t="shared" si="6"/>
        <v>-22.292445999999998</v>
      </c>
      <c r="J73" s="147">
        <f t="shared" si="7"/>
        <v>6.787777999999996</v>
      </c>
      <c r="K73" s="121">
        <f>SR_HS2!G68</f>
        <v>113.74837444156793</v>
      </c>
      <c r="L73" s="63">
        <f>SR_HS2!H68</f>
        <v>116.10325031453148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60.272131</v>
      </c>
      <c r="D74" s="172">
        <f>SR_HS2!D35</f>
        <v>26.689497</v>
      </c>
      <c r="E74" s="169">
        <f>SR_HS2!E35</f>
        <v>69.087716</v>
      </c>
      <c r="F74" s="111">
        <f t="shared" si="4"/>
        <v>0.2667586702960285</v>
      </c>
      <c r="G74" s="154">
        <f>SR_HS2!F35</f>
        <v>27.537672</v>
      </c>
      <c r="H74" s="116">
        <f t="shared" si="5"/>
        <v>0.10389904839527826</v>
      </c>
      <c r="I74" s="178">
        <f t="shared" si="6"/>
        <v>-41.550044</v>
      </c>
      <c r="J74" s="145">
        <f t="shared" si="7"/>
        <v>8.815584999999999</v>
      </c>
      <c r="K74" s="122">
        <f>SR_HS2!G35</f>
        <v>114.62630382191065</v>
      </c>
      <c r="L74" s="67">
        <f>SR_HS2!H35</f>
        <v>103.17793550024565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53.986529</v>
      </c>
      <c r="D75" s="171">
        <f>SR_HS2!D71</f>
        <v>19.437605</v>
      </c>
      <c r="E75" s="163">
        <f>SR_HS2!E71</f>
        <v>67.527495</v>
      </c>
      <c r="F75" s="107">
        <f t="shared" si="4"/>
        <v>0.2607344086265888</v>
      </c>
      <c r="G75" s="153">
        <f>SR_HS2!F71</f>
        <v>18.59749</v>
      </c>
      <c r="H75" s="112">
        <f t="shared" si="5"/>
        <v>0.0701679326248313</v>
      </c>
      <c r="I75" s="177">
        <f t="shared" si="6"/>
        <v>-48.930005</v>
      </c>
      <c r="J75" s="146">
        <f t="shared" si="7"/>
        <v>13.540966000000004</v>
      </c>
      <c r="K75" s="118">
        <f>SR_HS2!G71</f>
        <v>125.08212002294128</v>
      </c>
      <c r="L75" s="52">
        <f>SR_HS2!H71</f>
        <v>95.67788829951014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65.597393</v>
      </c>
      <c r="D76" s="171">
        <f>SR_HS2!D28</f>
        <v>20.805708</v>
      </c>
      <c r="E76" s="163">
        <f>SR_HS2!E28</f>
        <v>68.949697</v>
      </c>
      <c r="F76" s="107">
        <f t="shared" si="4"/>
        <v>0.26622575696429257</v>
      </c>
      <c r="G76" s="153">
        <f>SR_HS2!F28</f>
        <v>21.717612</v>
      </c>
      <c r="H76" s="112">
        <f t="shared" si="5"/>
        <v>0.08194008630133569</v>
      </c>
      <c r="I76" s="177">
        <f t="shared" si="6"/>
        <v>-47.232085</v>
      </c>
      <c r="J76" s="146">
        <f t="shared" si="7"/>
        <v>3.3523040000000037</v>
      </c>
      <c r="K76" s="118">
        <f>SR_HS2!G28</f>
        <v>105.110422604752</v>
      </c>
      <c r="L76" s="52">
        <f>SR_HS2!H28</f>
        <v>104.38295106323707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43.338868</v>
      </c>
      <c r="D77" s="171">
        <f>SR_HS2!D54</f>
        <v>24.030931</v>
      </c>
      <c r="E77" s="163">
        <f>SR_HS2!E54</f>
        <v>35.154793</v>
      </c>
      <c r="F77" s="107">
        <f t="shared" si="4"/>
        <v>0.13573825244435828</v>
      </c>
      <c r="G77" s="153">
        <f>SR_HS2!F54</f>
        <v>41.31898</v>
      </c>
      <c r="H77" s="112">
        <f t="shared" si="5"/>
        <v>0.15589562918258065</v>
      </c>
      <c r="I77" s="177">
        <f t="shared" si="6"/>
        <v>6.164187000000005</v>
      </c>
      <c r="J77" s="146">
        <f t="shared" si="7"/>
        <v>-8.184075</v>
      </c>
      <c r="K77" s="118">
        <f>SR_HS2!G54</f>
        <v>81.11608498865269</v>
      </c>
      <c r="L77" s="52">
        <f>SR_HS2!H54</f>
        <v>171.9408207696989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28.193572</v>
      </c>
      <c r="D78" s="171">
        <f>SR_HS2!D47</f>
        <v>18.572826</v>
      </c>
      <c r="E78" s="163">
        <f>SR_HS2!E47</f>
        <v>31.930931</v>
      </c>
      <c r="F78" s="107">
        <f aca="true" t="shared" si="8" ref="F78:F109">E78/$E$11*100</f>
        <v>0.12329040802093148</v>
      </c>
      <c r="G78" s="153">
        <f>SR_HS2!F47</f>
        <v>17.372401</v>
      </c>
      <c r="H78" s="112">
        <f aca="true" t="shared" si="9" ref="H78:H109">G78/$G$11*100</f>
        <v>0.06554569798932823</v>
      </c>
      <c r="I78" s="177">
        <f aca="true" t="shared" si="10" ref="I78:I111">G78-E78</f>
        <v>-14.558530000000001</v>
      </c>
      <c r="J78" s="146">
        <f aca="true" t="shared" si="11" ref="J78:J111">E78-C78</f>
        <v>3.7373590000000014</v>
      </c>
      <c r="K78" s="118">
        <f>SR_HS2!G47</f>
        <v>113.25606773061605</v>
      </c>
      <c r="L78" s="52">
        <f>SR_HS2!H47</f>
        <v>93.53665941844284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21.803799</v>
      </c>
      <c r="D79" s="171">
        <f>SR_HS2!D90</f>
        <v>21.763632</v>
      </c>
      <c r="E79" s="163">
        <f>SR_HS2!E90</f>
        <v>43.886126</v>
      </c>
      <c r="F79" s="107">
        <f t="shared" si="8"/>
        <v>0.16945131919260387</v>
      </c>
      <c r="G79" s="153">
        <f>SR_HS2!F90</f>
        <v>31.155122</v>
      </c>
      <c r="H79" s="112">
        <f t="shared" si="9"/>
        <v>0.11754760999545633</v>
      </c>
      <c r="I79" s="177">
        <f t="shared" si="10"/>
        <v>-12.731003999999999</v>
      </c>
      <c r="J79" s="146">
        <f t="shared" si="11"/>
        <v>22.082326999999996</v>
      </c>
      <c r="K79" s="118">
        <f>SR_HS2!G90</f>
        <v>201.27742876367552</v>
      </c>
      <c r="L79" s="52">
        <f>SR_HS2!H90</f>
        <v>143.15221834296773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69.349072</v>
      </c>
      <c r="D80" s="171">
        <f>SR_HS2!D64</f>
        <v>11.403727</v>
      </c>
      <c r="E80" s="163">
        <f>SR_HS2!E64</f>
        <v>62.500518</v>
      </c>
      <c r="F80" s="107">
        <f t="shared" si="8"/>
        <v>0.24132445013080178</v>
      </c>
      <c r="G80" s="153">
        <f>SR_HS2!F64</f>
        <v>21.846701</v>
      </c>
      <c r="H80" s="112">
        <f t="shared" si="9"/>
        <v>0.08242713634166947</v>
      </c>
      <c r="I80" s="177">
        <f t="shared" si="10"/>
        <v>-40.653817000000004</v>
      </c>
      <c r="J80" s="146">
        <f t="shared" si="11"/>
        <v>-6.848554000000007</v>
      </c>
      <c r="K80" s="118">
        <f>SR_HS2!G64</f>
        <v>90.12451961866194</v>
      </c>
      <c r="L80" s="52">
        <f>SR_HS2!H64</f>
        <v>191.57509645750025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18.237727</v>
      </c>
      <c r="D81" s="171">
        <f>SR_HS2!D70</f>
        <v>7.398069</v>
      </c>
      <c r="E81" s="163">
        <f>SR_HS2!E70</f>
        <v>17.287424</v>
      </c>
      <c r="F81" s="107">
        <f t="shared" si="8"/>
        <v>0.06674949623582362</v>
      </c>
      <c r="G81" s="153">
        <f>SR_HS2!F70</f>
        <v>8.498776</v>
      </c>
      <c r="H81" s="112">
        <f t="shared" si="9"/>
        <v>0.032065700358571675</v>
      </c>
      <c r="I81" s="177">
        <f t="shared" si="10"/>
        <v>-8.788648000000002</v>
      </c>
      <c r="J81" s="146">
        <f t="shared" si="11"/>
        <v>-0.9503029999999981</v>
      </c>
      <c r="K81" s="118">
        <f>SR_HS2!G70</f>
        <v>94.78935615167396</v>
      </c>
      <c r="L81" s="52">
        <f>SR_HS2!H70</f>
        <v>114.87830135133912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17.350861</v>
      </c>
      <c r="D82" s="171">
        <f>SR_HS2!D91</f>
        <v>7.71303</v>
      </c>
      <c r="E82" s="163">
        <f>SR_HS2!E91</f>
        <v>22.264923</v>
      </c>
      <c r="F82" s="107">
        <f t="shared" si="8"/>
        <v>0.08596841229667314</v>
      </c>
      <c r="G82" s="153">
        <f>SR_HS2!F91</f>
        <v>10.981027</v>
      </c>
      <c r="H82" s="112">
        <f t="shared" si="9"/>
        <v>0.04143118037366619</v>
      </c>
      <c r="I82" s="177">
        <f t="shared" si="10"/>
        <v>-11.283896</v>
      </c>
      <c r="J82" s="146">
        <f t="shared" si="11"/>
        <v>4.914062000000001</v>
      </c>
      <c r="K82" s="118">
        <f>SR_HS2!G91</f>
        <v>128.32171844382825</v>
      </c>
      <c r="L82" s="52">
        <f>SR_HS2!H91</f>
        <v>142.36982093937144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129.966178</v>
      </c>
      <c r="D83" s="173">
        <f>SR_HS2!D38</f>
        <v>12.586077</v>
      </c>
      <c r="E83" s="165">
        <f>SR_HS2!E38</f>
        <v>341.471698</v>
      </c>
      <c r="F83" s="108">
        <f t="shared" si="8"/>
        <v>1.3184765885473333</v>
      </c>
      <c r="G83" s="156">
        <f>SR_HS2!F38</f>
        <v>32.181229</v>
      </c>
      <c r="H83" s="113">
        <f t="shared" si="9"/>
        <v>0.12141908979417476</v>
      </c>
      <c r="I83" s="179">
        <f t="shared" si="10"/>
        <v>-309.29046900000003</v>
      </c>
      <c r="J83" s="147">
        <f t="shared" si="11"/>
        <v>211.50552</v>
      </c>
      <c r="K83" s="119">
        <f>SR_HS2!G38</f>
        <v>262.7388934988917</v>
      </c>
      <c r="L83" s="56">
        <f>SR_HS2!H38</f>
        <v>255.68911583808048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21.880255</v>
      </c>
      <c r="D84" s="174">
        <f>SR_HS2!D63</f>
        <v>8.956853</v>
      </c>
      <c r="E84" s="161">
        <f>SR_HS2!E63</f>
        <v>17.539726</v>
      </c>
      <c r="F84" s="109">
        <f t="shared" si="8"/>
        <v>0.0677236744245052</v>
      </c>
      <c r="G84" s="151">
        <f>SR_HS2!F63</f>
        <v>8.768914</v>
      </c>
      <c r="H84" s="114">
        <f t="shared" si="9"/>
        <v>0.033084925263836135</v>
      </c>
      <c r="I84" s="176">
        <f t="shared" si="10"/>
        <v>-8.770812000000001</v>
      </c>
      <c r="J84" s="145">
        <f t="shared" si="11"/>
        <v>-4.3405289999999965</v>
      </c>
      <c r="K84" s="120">
        <f>SR_HS2!G63</f>
        <v>80.16234728525788</v>
      </c>
      <c r="L84" s="48">
        <f>SR_HS2!H63</f>
        <v>97.901729547197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6.797772</v>
      </c>
      <c r="D85" s="171">
        <f>SR_HS2!D77</f>
        <v>5.137686</v>
      </c>
      <c r="E85" s="163">
        <f>SR_HS2!E77</f>
        <v>6.262304</v>
      </c>
      <c r="F85" s="107">
        <f t="shared" si="8"/>
        <v>0.024179752707840285</v>
      </c>
      <c r="G85" s="153">
        <f>SR_HS2!F77</f>
        <v>6.12419</v>
      </c>
      <c r="H85" s="112">
        <f t="shared" si="9"/>
        <v>0.02310643808931558</v>
      </c>
      <c r="I85" s="177">
        <f t="shared" si="10"/>
        <v>-0.13811400000000074</v>
      </c>
      <c r="J85" s="146">
        <f t="shared" si="11"/>
        <v>-0.5354679999999998</v>
      </c>
      <c r="K85" s="118">
        <f>SR_HS2!G77</f>
        <v>92.12288967620567</v>
      </c>
      <c r="L85" s="52">
        <f>SR_HS2!H77</f>
        <v>119.20132915869127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12.261292</v>
      </c>
      <c r="D86" s="171">
        <f>SR_HS2!D99</f>
        <v>21.65077</v>
      </c>
      <c r="E86" s="163">
        <f>SR_HS2!E99</f>
        <v>32.432027</v>
      </c>
      <c r="F86" s="107">
        <f t="shared" si="8"/>
        <v>0.12522521945181822</v>
      </c>
      <c r="G86" s="153">
        <f>SR_HS2!F99</f>
        <v>29.740059</v>
      </c>
      <c r="H86" s="112">
        <f t="shared" si="9"/>
        <v>0.11220860751480481</v>
      </c>
      <c r="I86" s="177">
        <f t="shared" si="10"/>
        <v>-2.6919679999999993</v>
      </c>
      <c r="J86" s="146">
        <f t="shared" si="11"/>
        <v>20.170735</v>
      </c>
      <c r="K86" s="118">
        <f>SR_HS2!G99</f>
        <v>264.50741895715396</v>
      </c>
      <c r="L86" s="52">
        <f>SR_HS2!H99</f>
        <v>137.36259264682042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14.05995</v>
      </c>
      <c r="D87" s="171">
        <f>SR_HS2!D49</f>
        <v>4.525508</v>
      </c>
      <c r="E87" s="163">
        <f>SR_HS2!E49</f>
        <v>12.387217</v>
      </c>
      <c r="F87" s="107">
        <f t="shared" si="8"/>
        <v>0.04782901689192272</v>
      </c>
      <c r="G87" s="153">
        <f>SR_HS2!F49</f>
        <v>3.621296</v>
      </c>
      <c r="H87" s="112">
        <f t="shared" si="9"/>
        <v>0.013663072476047632</v>
      </c>
      <c r="I87" s="177">
        <f t="shared" si="10"/>
        <v>-8.765920999999999</v>
      </c>
      <c r="J87" s="146">
        <f t="shared" si="11"/>
        <v>-1.672733000000001</v>
      </c>
      <c r="K87" s="118">
        <f>SR_HS2!G49</f>
        <v>88.10285242835144</v>
      </c>
      <c r="L87" s="52">
        <f>SR_HS2!H49</f>
        <v>80.01965746165955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1.687708</v>
      </c>
      <c r="D88" s="171">
        <f>SR_HS2!D87</f>
        <v>5.483711</v>
      </c>
      <c r="E88" s="163">
        <f>SR_HS2!E87</f>
        <v>7.806584</v>
      </c>
      <c r="F88" s="107">
        <f t="shared" si="8"/>
        <v>0.03014246363846</v>
      </c>
      <c r="G88" s="153">
        <f>SR_HS2!F87</f>
        <v>8.085397</v>
      </c>
      <c r="H88" s="112">
        <f t="shared" si="9"/>
        <v>0.030506030219186197</v>
      </c>
      <c r="I88" s="177">
        <f t="shared" si="10"/>
        <v>0.2788130000000004</v>
      </c>
      <c r="J88" s="146">
        <f t="shared" si="11"/>
        <v>6.118876</v>
      </c>
      <c r="K88" s="118">
        <f>SR_HS2!G87</f>
        <v>462.5553709527952</v>
      </c>
      <c r="L88" s="52">
        <f>SR_HS2!H87</f>
        <v>147.44389337804273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15.244602</v>
      </c>
      <c r="D89" s="171">
        <f>SR_HS2!D15</f>
        <v>2.01263</v>
      </c>
      <c r="E89" s="163">
        <f>SR_HS2!E15</f>
        <v>16.182097</v>
      </c>
      <c r="F89" s="107">
        <f t="shared" si="8"/>
        <v>0.062481652719875005</v>
      </c>
      <c r="G89" s="153">
        <f>SR_HS2!F15</f>
        <v>1.850288</v>
      </c>
      <c r="H89" s="112">
        <f t="shared" si="9"/>
        <v>0.0069810971115206325</v>
      </c>
      <c r="I89" s="177">
        <f t="shared" si="10"/>
        <v>-14.331809</v>
      </c>
      <c r="J89" s="146">
        <f t="shared" si="11"/>
        <v>0.9374949999999984</v>
      </c>
      <c r="K89" s="118">
        <f>SR_HS2!G15</f>
        <v>106.14968498357646</v>
      </c>
      <c r="L89" s="52">
        <f>SR_HS2!H15</f>
        <v>91.9338378142033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8.048176</v>
      </c>
      <c r="D90" s="171">
        <f>SR_HS2!D17</f>
        <v>4.842609</v>
      </c>
      <c r="E90" s="163">
        <f>SR_HS2!E17</f>
        <v>10.125795</v>
      </c>
      <c r="F90" s="107">
        <f t="shared" si="8"/>
        <v>0.03909730652971903</v>
      </c>
      <c r="G90" s="153">
        <f>SR_HS2!F17</f>
        <v>5.615294</v>
      </c>
      <c r="H90" s="112">
        <f t="shared" si="9"/>
        <v>0.0211863843486739</v>
      </c>
      <c r="I90" s="177">
        <f t="shared" si="10"/>
        <v>-4.5105010000000005</v>
      </c>
      <c r="J90" s="146">
        <f t="shared" si="11"/>
        <v>2.0776190000000003</v>
      </c>
      <c r="K90" s="118">
        <f>SR_HS2!G17</f>
        <v>125.81478088948353</v>
      </c>
      <c r="L90" s="52">
        <f>SR_HS2!H17</f>
        <v>115.95596505933061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7.589559</v>
      </c>
      <c r="D91" s="171">
        <f>SR_HS2!D104</f>
        <v>8.568761</v>
      </c>
      <c r="E91" s="163">
        <f>SR_HS2!E104</f>
        <v>6.594987</v>
      </c>
      <c r="F91" s="107">
        <f t="shared" si="8"/>
        <v>0.02546429473424182</v>
      </c>
      <c r="G91" s="153">
        <f>SR_HS2!F104</f>
        <v>10.455306</v>
      </c>
      <c r="H91" s="112">
        <f t="shared" si="9"/>
        <v>0.039447646267318566</v>
      </c>
      <c r="I91" s="177">
        <f t="shared" si="10"/>
        <v>3.8603190000000005</v>
      </c>
      <c r="J91" s="146">
        <f t="shared" si="11"/>
        <v>-0.9945720000000007</v>
      </c>
      <c r="K91" s="118">
        <f>SR_HS2!G104</f>
        <v>86.89552317861946</v>
      </c>
      <c r="L91" s="52">
        <f>SR_HS2!H104</f>
        <v>122.01654358197176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2.414937</v>
      </c>
      <c r="D92" s="166">
        <f>SR_HS2!D100</f>
        <v>21.380636</v>
      </c>
      <c r="E92" s="167">
        <f>SR_HS2!E100</f>
        <v>1.532565</v>
      </c>
      <c r="F92" s="110">
        <f t="shared" si="8"/>
        <v>0.005917477450582284</v>
      </c>
      <c r="G92" s="158">
        <f>SR_HS2!F100</f>
        <v>35.286715</v>
      </c>
      <c r="H92" s="115">
        <f t="shared" si="9"/>
        <v>0.1331360221552276</v>
      </c>
      <c r="I92" s="180">
        <f t="shared" si="10"/>
        <v>33.75415</v>
      </c>
      <c r="J92" s="147">
        <f t="shared" si="11"/>
        <v>-0.8823720000000002</v>
      </c>
      <c r="K92" s="121">
        <f>SR_HS2!G100</f>
        <v>63.461903975134746</v>
      </c>
      <c r="L92" s="63">
        <f>SR_HS2!H100</f>
        <v>165.04053013203165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5.103922</v>
      </c>
      <c r="D93" s="172">
        <f>SR_HS2!D92</f>
        <v>2.659817</v>
      </c>
      <c r="E93" s="169">
        <f>SR_HS2!E92</f>
        <v>9.622772</v>
      </c>
      <c r="F93" s="111">
        <f t="shared" si="8"/>
        <v>0.03715505464505231</v>
      </c>
      <c r="G93" s="154">
        <f>SR_HS2!F92</f>
        <v>4.980532</v>
      </c>
      <c r="H93" s="116">
        <f t="shared" si="9"/>
        <v>0.018791440877872028</v>
      </c>
      <c r="I93" s="178">
        <f t="shared" si="10"/>
        <v>-4.642239999999999</v>
      </c>
      <c r="J93" s="145">
        <f t="shared" si="11"/>
        <v>4.51885</v>
      </c>
      <c r="K93" s="122">
        <f>SR_HS2!G92</f>
        <v>188.53681541371517</v>
      </c>
      <c r="L93" s="67">
        <f>SR_HS2!H92</f>
        <v>187.25092741342732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3.25643</v>
      </c>
      <c r="D94" s="171">
        <f>SR_HS2!D78</f>
        <v>3.325008</v>
      </c>
      <c r="E94" s="163">
        <f>SR_HS2!E78</f>
        <v>3.116122</v>
      </c>
      <c r="F94" s="107">
        <f t="shared" si="8"/>
        <v>0.012031843131132036</v>
      </c>
      <c r="G94" s="153">
        <f>SR_HS2!F78</f>
        <v>4.286952</v>
      </c>
      <c r="H94" s="112">
        <f t="shared" si="9"/>
        <v>0.016174578349115166</v>
      </c>
      <c r="I94" s="177">
        <f t="shared" si="10"/>
        <v>1.1708300000000005</v>
      </c>
      <c r="J94" s="146">
        <f t="shared" si="11"/>
        <v>-0.1403080000000001</v>
      </c>
      <c r="K94" s="118">
        <f>SR_HS2!G78</f>
        <v>95.69135525713742</v>
      </c>
      <c r="L94" s="52">
        <f>SR_HS2!H78</f>
        <v>128.93057700913803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11.389932</v>
      </c>
      <c r="D95" s="171">
        <f>SR_HS2!D102</f>
        <v>3.510923</v>
      </c>
      <c r="E95" s="163">
        <f>SR_HS2!E102</f>
        <v>13.152133</v>
      </c>
      <c r="F95" s="107">
        <f t="shared" si="8"/>
        <v>0.05078247934316596</v>
      </c>
      <c r="G95" s="153">
        <f>SR_HS2!F102</f>
        <v>5.128972</v>
      </c>
      <c r="H95" s="112">
        <f t="shared" si="9"/>
        <v>0.019351501827969592</v>
      </c>
      <c r="I95" s="177">
        <f t="shared" si="10"/>
        <v>-8.023160999999998</v>
      </c>
      <c r="J95" s="146">
        <f t="shared" si="11"/>
        <v>1.7622009999999992</v>
      </c>
      <c r="K95" s="118">
        <f>SR_HS2!G102</f>
        <v>115.47156734561716</v>
      </c>
      <c r="L95" s="52">
        <f>SR_HS2!H102</f>
        <v>146.08614315950535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17.539456</v>
      </c>
      <c r="D96" s="171">
        <f>SR_HS2!D69</f>
        <v>2.934242</v>
      </c>
      <c r="E96" s="163">
        <f>SR_HS2!E69</f>
        <v>18.473054</v>
      </c>
      <c r="F96" s="107">
        <f t="shared" si="8"/>
        <v>0.07132740241907448</v>
      </c>
      <c r="G96" s="153">
        <f>SR_HS2!F69</f>
        <v>2.505122</v>
      </c>
      <c r="H96" s="112">
        <f t="shared" si="9"/>
        <v>0.009451771809689515</v>
      </c>
      <c r="I96" s="177">
        <f t="shared" si="10"/>
        <v>-15.967932000000001</v>
      </c>
      <c r="J96" s="146">
        <f t="shared" si="11"/>
        <v>0.9335979999999999</v>
      </c>
      <c r="K96" s="118">
        <f>SR_HS2!G69</f>
        <v>105.32284467659659</v>
      </c>
      <c r="L96" s="52">
        <f>SR_HS2!H69</f>
        <v>85.37543938093724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0.685975</v>
      </c>
      <c r="D97" s="171">
        <f>SR_HS2!D55</f>
        <v>0.274574</v>
      </c>
      <c r="E97" s="163">
        <f>SR_HS2!E55</f>
        <v>0.537483</v>
      </c>
      <c r="F97" s="107">
        <f t="shared" si="8"/>
        <v>0.002075307430726474</v>
      </c>
      <c r="G97" s="153">
        <f>SR_HS2!F55</f>
        <v>0.024826</v>
      </c>
      <c r="H97" s="112">
        <f t="shared" si="9"/>
        <v>9.3667967846417E-05</v>
      </c>
      <c r="I97" s="177">
        <f t="shared" si="10"/>
        <v>-0.512657</v>
      </c>
      <c r="J97" s="146">
        <f t="shared" si="11"/>
        <v>-0.14849199999999996</v>
      </c>
      <c r="K97" s="118">
        <f>SR_HS2!G55</f>
        <v>78.35314698057509</v>
      </c>
      <c r="L97" s="52">
        <f>SR_HS2!H55</f>
        <v>9.041642690130894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2.857198</v>
      </c>
      <c r="D98" s="171">
        <f>SR_HS2!D103</f>
        <v>5.194378</v>
      </c>
      <c r="E98" s="163">
        <f>SR_HS2!E103</f>
        <v>2.268991</v>
      </c>
      <c r="F98" s="107">
        <f t="shared" si="8"/>
        <v>0.008760935476194581</v>
      </c>
      <c r="G98" s="153">
        <f>SR_HS2!F103</f>
        <v>0.68994</v>
      </c>
      <c r="H98" s="112">
        <f t="shared" si="9"/>
        <v>0.0026031288864882362</v>
      </c>
      <c r="I98" s="177">
        <f t="shared" si="10"/>
        <v>-1.5790510000000002</v>
      </c>
      <c r="J98" s="146">
        <f t="shared" si="11"/>
        <v>-0.5882069999999997</v>
      </c>
      <c r="K98" s="118">
        <f>SR_HS2!G103</f>
        <v>79.41315232616012</v>
      </c>
      <c r="L98" s="52">
        <f>SR_HS2!H103</f>
        <v>13.28243728122982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2.28729</v>
      </c>
      <c r="D99" s="171">
        <f>SR_HS2!D48</f>
        <v>2.291364</v>
      </c>
      <c r="E99" s="163">
        <f>SR_HS2!E48</f>
        <v>2.964454</v>
      </c>
      <c r="F99" s="107">
        <f t="shared" si="8"/>
        <v>0.011446228837464288</v>
      </c>
      <c r="G99" s="153">
        <f>SR_HS2!F48</f>
        <v>0.297553</v>
      </c>
      <c r="H99" s="112">
        <f t="shared" si="9"/>
        <v>0.0011226611148233675</v>
      </c>
      <c r="I99" s="177">
        <f t="shared" si="10"/>
        <v>-2.6669009999999997</v>
      </c>
      <c r="J99" s="146">
        <f t="shared" si="11"/>
        <v>0.6771639999999999</v>
      </c>
      <c r="K99" s="118">
        <f>SR_HS2!G48</f>
        <v>129.60551569761597</v>
      </c>
      <c r="L99" s="52">
        <f>SR_HS2!H48</f>
        <v>12.985845985186115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0.508989</v>
      </c>
      <c r="D100" s="171">
        <f>SR_HS2!D108</f>
        <v>0.37034</v>
      </c>
      <c r="E100" s="163">
        <f>SR_HS2!E108</f>
        <v>0.447298</v>
      </c>
      <c r="F100" s="107">
        <f t="shared" si="8"/>
        <v>0.0017270887882018411</v>
      </c>
      <c r="G100" s="153">
        <f>SR_HS2!F108</f>
        <v>0.373146</v>
      </c>
      <c r="H100" s="112">
        <f t="shared" si="9"/>
        <v>0.001407871889552047</v>
      </c>
      <c r="I100" s="177">
        <f t="shared" si="10"/>
        <v>-0.074152</v>
      </c>
      <c r="J100" s="146">
        <f t="shared" si="11"/>
        <v>-0.06169100000000005</v>
      </c>
      <c r="K100" s="118">
        <f>SR_HS2!G108</f>
        <v>87.87969877541558</v>
      </c>
      <c r="L100" s="52">
        <f>SR_HS2!H108</f>
        <v>100.75768212993465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2.093774</v>
      </c>
      <c r="D101" s="171">
        <f>SR_HS2!D79</f>
        <v>0.548221</v>
      </c>
      <c r="E101" s="163">
        <f>SR_HS2!E79</f>
        <v>2.14204</v>
      </c>
      <c r="F101" s="107">
        <f t="shared" si="8"/>
        <v>0.00827075745449314</v>
      </c>
      <c r="G101" s="153">
        <f>SR_HS2!F79</f>
        <v>0.512509</v>
      </c>
      <c r="H101" s="112">
        <f t="shared" si="9"/>
        <v>0.001933685512486882</v>
      </c>
      <c r="I101" s="177">
        <f t="shared" si="10"/>
        <v>-1.629531</v>
      </c>
      <c r="J101" s="146">
        <f t="shared" si="11"/>
        <v>0.048266000000000364</v>
      </c>
      <c r="K101" s="118">
        <f>SR_HS2!G79</f>
        <v>102.30521536708356</v>
      </c>
      <c r="L101" s="52">
        <f>SR_HS2!H79</f>
        <v>93.48583874021608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0.282343</v>
      </c>
      <c r="D102" s="173">
        <f>SR_HS2!D26</f>
        <v>0.26796</v>
      </c>
      <c r="E102" s="165">
        <f>SR_HS2!E26</f>
        <v>0.497063</v>
      </c>
      <c r="F102" s="108">
        <f t="shared" si="8"/>
        <v>0.0019192393758299207</v>
      </c>
      <c r="G102" s="156">
        <f>SR_HS2!F26</f>
        <v>0.342903</v>
      </c>
      <c r="H102" s="113">
        <f t="shared" si="9"/>
        <v>0.0012937656963844329</v>
      </c>
      <c r="I102" s="179">
        <f t="shared" si="10"/>
        <v>-0.15415999999999996</v>
      </c>
      <c r="J102" s="147">
        <f t="shared" si="11"/>
        <v>0.21471999999999997</v>
      </c>
      <c r="K102" s="119">
        <f>SR_HS2!G26</f>
        <v>176.04934423732834</v>
      </c>
      <c r="L102" s="56">
        <f>SR_HS2!H26</f>
        <v>127.9679802955665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1.534031</v>
      </c>
      <c r="D103" s="174">
        <f>SR_HS2!D89</f>
        <v>0.7444</v>
      </c>
      <c r="E103" s="161">
        <f>SR_HS2!E89</f>
        <v>1.932309</v>
      </c>
      <c r="F103" s="109">
        <f t="shared" si="8"/>
        <v>0.007460952674149027</v>
      </c>
      <c r="G103" s="151">
        <f>SR_HS2!F89</f>
        <v>1.374357</v>
      </c>
      <c r="H103" s="114">
        <f t="shared" si="9"/>
        <v>0.005185419611918881</v>
      </c>
      <c r="I103" s="176">
        <f t="shared" si="10"/>
        <v>-0.557952</v>
      </c>
      <c r="J103" s="145">
        <f t="shared" si="11"/>
        <v>0.39827800000000013</v>
      </c>
      <c r="K103" s="120">
        <f>SR_HS2!G89</f>
        <v>125.96283908213069</v>
      </c>
      <c r="L103" s="48">
        <f>SR_HS2!H89</f>
        <v>184.6261418592155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4.424346</v>
      </c>
      <c r="D104" s="171">
        <f>SR_HS2!D25</f>
        <v>0.352399</v>
      </c>
      <c r="E104" s="163">
        <f>SR_HS2!E25</f>
        <v>3.692819</v>
      </c>
      <c r="F104" s="107">
        <f t="shared" si="8"/>
        <v>0.014258562058758894</v>
      </c>
      <c r="G104" s="153">
        <f>SR_HS2!F25</f>
        <v>0.213725</v>
      </c>
      <c r="H104" s="112">
        <f t="shared" si="9"/>
        <v>0.0008063798609512396</v>
      </c>
      <c r="I104" s="177">
        <f t="shared" si="10"/>
        <v>-3.479094</v>
      </c>
      <c r="J104" s="146">
        <f t="shared" si="11"/>
        <v>-0.7315269999999998</v>
      </c>
      <c r="K104" s="118">
        <f>SR_HS2!G25</f>
        <v>83.46587269621318</v>
      </c>
      <c r="L104" s="52">
        <f>SR_HS2!H25</f>
        <v>60.64858299824915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22.998563</v>
      </c>
      <c r="D105" s="171">
        <f>SR_HS2!D18</f>
        <v>3.223009</v>
      </c>
      <c r="E105" s="163">
        <f>SR_HS2!E18</f>
        <v>33.272425</v>
      </c>
      <c r="F105" s="107">
        <f t="shared" si="8"/>
        <v>0.12847012992185666</v>
      </c>
      <c r="G105" s="153">
        <f>SR_HS2!F18</f>
        <v>3.322136</v>
      </c>
      <c r="H105" s="112">
        <f t="shared" si="9"/>
        <v>0.012534348184541385</v>
      </c>
      <c r="I105" s="177">
        <f t="shared" si="10"/>
        <v>-29.950288999999998</v>
      </c>
      <c r="J105" s="146">
        <f t="shared" si="11"/>
        <v>10.273861999999998</v>
      </c>
      <c r="K105" s="118">
        <f>SR_HS2!G18</f>
        <v>144.6717562310306</v>
      </c>
      <c r="L105" s="52">
        <f>SR_HS2!H18</f>
        <v>103.0756041947137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3.081214</v>
      </c>
      <c r="D106" s="171">
        <f>SR_HS2!D57</f>
        <v>0.20187</v>
      </c>
      <c r="E106" s="163">
        <f>SR_HS2!E57</f>
        <v>1.864647</v>
      </c>
      <c r="F106" s="107">
        <f t="shared" si="8"/>
        <v>0.007199698920304134</v>
      </c>
      <c r="G106" s="153">
        <f>SR_HS2!F57</f>
        <v>0.145929</v>
      </c>
      <c r="H106" s="112">
        <f t="shared" si="9"/>
        <v>0.0005505870007193986</v>
      </c>
      <c r="I106" s="177">
        <f t="shared" si="10"/>
        <v>-1.718718</v>
      </c>
      <c r="J106" s="146">
        <f t="shared" si="11"/>
        <v>-1.2165670000000002</v>
      </c>
      <c r="K106" s="118">
        <f>SR_HS2!G57</f>
        <v>60.51663402801623</v>
      </c>
      <c r="L106" s="52">
        <f>SR_HS2!H57</f>
        <v>72.28860157527122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1.436924</v>
      </c>
      <c r="D107" s="171">
        <f>SR_HS2!D65</f>
        <v>0.128606</v>
      </c>
      <c r="E107" s="163">
        <f>SR_HS2!E65</f>
        <v>1.506277</v>
      </c>
      <c r="F107" s="107">
        <f t="shared" si="8"/>
        <v>0.005815975297511514</v>
      </c>
      <c r="G107" s="153">
        <f>SR_HS2!F65</f>
        <v>0.132268</v>
      </c>
      <c r="H107" s="112">
        <f t="shared" si="9"/>
        <v>0.0004990443394469462</v>
      </c>
      <c r="I107" s="177">
        <f t="shared" si="10"/>
        <v>-1.374009</v>
      </c>
      <c r="J107" s="146">
        <f t="shared" si="11"/>
        <v>0.069353</v>
      </c>
      <c r="K107" s="118">
        <f>SR_HS2!G65</f>
        <v>104.82649047548792</v>
      </c>
      <c r="L107" s="52">
        <f>SR_HS2!H65</f>
        <v>102.8474565727882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41.91481</v>
      </c>
      <c r="D108" s="171">
        <f>SR_HS2!D109</f>
        <v>0</v>
      </c>
      <c r="E108" s="163">
        <f>SR_HS2!E109</f>
        <v>54.334772</v>
      </c>
      <c r="F108" s="107">
        <f t="shared" si="8"/>
        <v>0.2097952048314621</v>
      </c>
      <c r="G108" s="153">
        <f>SR_HS2!F109</f>
        <v>0.295604</v>
      </c>
      <c r="H108" s="112">
        <f t="shared" si="9"/>
        <v>0.001115307579443819</v>
      </c>
      <c r="I108" s="177">
        <f t="shared" si="10"/>
        <v>-54.039168000000004</v>
      </c>
      <c r="J108" s="146">
        <f t="shared" si="11"/>
        <v>12.419961999999998</v>
      </c>
      <c r="K108" s="118">
        <f>SR_HS2!G109</f>
        <v>129.63144053378747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1.725181</v>
      </c>
      <c r="D109" s="171">
        <f>SR_HS2!D58</f>
        <v>0.341591</v>
      </c>
      <c r="E109" s="163">
        <f>SR_HS2!E58</f>
        <v>1.978603</v>
      </c>
      <c r="F109" s="107">
        <f t="shared" si="8"/>
        <v>0.007639701178191111</v>
      </c>
      <c r="G109" s="153">
        <f>SR_HS2!F58</f>
        <v>0.391137</v>
      </c>
      <c r="H109" s="112">
        <f t="shared" si="9"/>
        <v>0.0014757515483583344</v>
      </c>
      <c r="I109" s="177">
        <f t="shared" si="10"/>
        <v>-1.5874659999999998</v>
      </c>
      <c r="J109" s="146">
        <f t="shared" si="11"/>
        <v>0.2534219999999998</v>
      </c>
      <c r="K109" s="118">
        <f>SR_HS2!G58</f>
        <v>114.68958909239086</v>
      </c>
      <c r="L109" s="52">
        <f>SR_HS2!H58</f>
        <v>114.50448050446296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21.360637</v>
      </c>
      <c r="D110" s="171">
        <f>SR_HS2!D36</f>
        <v>0</v>
      </c>
      <c r="E110" s="163">
        <f>SR_HS2!E36</f>
        <v>52.647592</v>
      </c>
      <c r="F110" s="107">
        <f>E110/$E$11*100</f>
        <v>0.20328073425104728</v>
      </c>
      <c r="G110" s="153">
        <f>SR_HS2!F36</f>
        <v>0.393184</v>
      </c>
      <c r="H110" s="112">
        <f>G110/$G$11*100</f>
        <v>0.001483474835645115</v>
      </c>
      <c r="I110" s="177">
        <f t="shared" si="10"/>
        <v>-52.254408000000005</v>
      </c>
      <c r="J110" s="146">
        <f t="shared" si="11"/>
        <v>31.286955000000003</v>
      </c>
      <c r="K110" s="118">
        <f>SR_HS2!G36</f>
        <v>246.47014038017687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1.378112</v>
      </c>
      <c r="D111" s="175">
        <f>SR_HS2!D62</f>
        <v>0.004566</v>
      </c>
      <c r="E111" s="167">
        <f>SR_HS2!E62</f>
        <v>1.354893</v>
      </c>
      <c r="F111" s="110">
        <f>E111/$E$11*100</f>
        <v>0.005231457573056792</v>
      </c>
      <c r="G111" s="158">
        <f>SR_HS2!F62</f>
        <v>0.15115</v>
      </c>
      <c r="H111" s="115">
        <f>G111/$G$11*100</f>
        <v>0.0005702857222261311</v>
      </c>
      <c r="I111" s="180">
        <f t="shared" si="10"/>
        <v>-1.2037429999999998</v>
      </c>
      <c r="J111" s="147">
        <f t="shared" si="11"/>
        <v>-0.0232190000000001</v>
      </c>
      <c r="K111" s="121">
        <f>SR_HS2!G62</f>
        <v>98.31515870988714</v>
      </c>
      <c r="L111" s="63">
        <f>SR_HS2!H62</f>
        <v>3310.337275514674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222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2010-10-11T08:44:22Z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