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CqvO9EoqDdyr2A6g5OTWkCVsfUzHrVHXhG35tFefN7+KkgSMm6+mERrHhIalXikmr2k8z5nXlWfPr7iiGATbjA==" workbookSaltValue="9k/1u8oYX6tzYLsUyx+9PA==" workbookSpinCount="100000" lockStructure="1"/>
  <bookViews>
    <workbookView xWindow="0" yWindow="0" windowWidth="28800" windowHeight="13512"/>
  </bookViews>
  <sheets>
    <sheet name="Formulár" sheetId="1" r:id="rId1"/>
    <sheet name="Okresy" sheetId="4" state="hidden" r:id="rId2"/>
    <sheet name="Output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3" l="1"/>
  <c r="B171" i="1" l="1"/>
  <c r="AA2" i="3" s="1"/>
  <c r="Z2" i="3"/>
  <c r="Y2" i="3"/>
  <c r="X2" i="3"/>
  <c r="W2" i="3"/>
  <c r="V2" i="3"/>
  <c r="U2" i="3"/>
  <c r="T2" i="3"/>
  <c r="S2" i="3"/>
  <c r="R2" i="3"/>
  <c r="Q2" i="3"/>
  <c r="P2" i="3"/>
  <c r="O2" i="3"/>
  <c r="G99" i="1"/>
  <c r="F99" i="1"/>
  <c r="E99" i="1"/>
  <c r="D99" i="1"/>
  <c r="C99" i="1"/>
  <c r="B99" i="1"/>
  <c r="G96" i="1"/>
  <c r="F96" i="1"/>
  <c r="E96" i="1"/>
  <c r="D96" i="1"/>
  <c r="C96" i="1"/>
  <c r="B54" i="1" l="1"/>
  <c r="B81" i="1" s="1"/>
  <c r="B75" i="1"/>
  <c r="J2" i="3" l="1"/>
  <c r="I2" i="3"/>
  <c r="H2" i="3"/>
  <c r="G2" i="3"/>
  <c r="F2" i="3"/>
  <c r="E2" i="3"/>
  <c r="D2" i="3"/>
  <c r="C2" i="3"/>
  <c r="B2" i="3"/>
  <c r="B87" i="1" l="1"/>
  <c r="B96" i="1" l="1"/>
  <c r="N2" i="3"/>
</calcChain>
</file>

<file path=xl/sharedStrings.xml><?xml version="1.0" encoding="utf-8"?>
<sst xmlns="http://schemas.openxmlformats.org/spreadsheetml/2006/main" count="230" uniqueCount="177">
  <si>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</si>
  <si>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</si>
  <si>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</si>
  <si>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</si>
  <si>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</si>
  <si>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</si>
  <si>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</si>
  <si>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</si>
  <si>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</si>
  <si>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</si>
  <si>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</si>
  <si>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Bankové spojenie (IBAN)</t>
  </si>
  <si>
    <t>Názov alebo obchodné meno</t>
  </si>
  <si>
    <t>Údaje o žiadateľovi</t>
  </si>
  <si>
    <t>Poznámka</t>
  </si>
  <si>
    <t>Osoba s právom konať v mene žiadateľa</t>
  </si>
  <si>
    <t>DIČ</t>
  </si>
  <si>
    <t>Vyhlásenie žiadateľa o splnení podmienok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</si>
  <si>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</si>
  <si>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E-mailová adresa</t>
  </si>
  <si>
    <t>IČ DPH (ak je žiadateľ platca DPH)</t>
  </si>
  <si>
    <t xml:space="preserve">Číslo cenového rozhodnutia </t>
  </si>
  <si>
    <t>Regulačný príkon (kW)</t>
  </si>
  <si>
    <t>Posledné platné cenové rozhodnutie ÚRSO - 2022</t>
  </si>
  <si>
    <t>Posledné platné cenové rozhodnutie ÚRSO - 2023</t>
  </si>
  <si>
    <t>Limit nárastu a výška dotácie - 2023</t>
  </si>
  <si>
    <t xml:space="preserve">január </t>
  </si>
  <si>
    <t xml:space="preserve">február </t>
  </si>
  <si>
    <t xml:space="preserve">marec </t>
  </si>
  <si>
    <t>apríl</t>
  </si>
  <si>
    <t>máj</t>
  </si>
  <si>
    <t xml:space="preserve">jún </t>
  </si>
  <si>
    <t xml:space="preserve">júl </t>
  </si>
  <si>
    <t xml:space="preserve">august </t>
  </si>
  <si>
    <t xml:space="preserve">september </t>
  </si>
  <si>
    <t xml:space="preserve"> október </t>
  </si>
  <si>
    <t>november</t>
  </si>
  <si>
    <t xml:space="preserve">december </t>
  </si>
  <si>
    <t>Platnosť cenového rozhodnutia ÚRSO počas celého roka 2023</t>
  </si>
  <si>
    <t xml:space="preserve">XX.YY.2023 </t>
  </si>
  <si>
    <t>Začiatok platnosti cenového rozhodnutia ÚRSO pre rok 2023</t>
  </si>
  <si>
    <t>Variabilná zložka (Eur/kWh)</t>
  </si>
  <si>
    <t>Fixná zložka (Eur/kW)</t>
  </si>
  <si>
    <t>Objednané množstvo teplo (celkové) (kWh)</t>
  </si>
  <si>
    <t>Objednané množstvo teplo pre bytové objekty po dobu platnosti rozhodnutia  (kWh)</t>
  </si>
  <si>
    <t>Zvoliť možnosť</t>
  </si>
  <si>
    <t>IČ DPH</t>
  </si>
  <si>
    <t>Variabilný symbol</t>
  </si>
  <si>
    <t>Ekonomická klasifikácia</t>
  </si>
  <si>
    <t>zistiť</t>
  </si>
  <si>
    <t>Tabuľka 2: Alternatívny výpočet pre rozdelenie dotácie</t>
  </si>
  <si>
    <t xml:space="preserve">Tabuľka 1: Rozdelenie dotácie podľa jednotlivých mesiacov podľa prílohy 2 vyhlášky MH SR č. 503/2022 Z.z. </t>
  </si>
  <si>
    <t>číslo žiadosti</t>
  </si>
  <si>
    <t>Celková výška nákladov na dotáciu</t>
  </si>
  <si>
    <t>Vyplnené všetky čestné prehlásenia</t>
  </si>
  <si>
    <t>Výška dotácie (Eur)</t>
  </si>
  <si>
    <r>
      <t xml:space="preserve">Nebol mi právoplatne uložený trest zákazu prijímať dotácie alebo subvencie alebo trest zákazu prijímať pomoc a podporu poskytovanú z fondov Európskej únie podľa ust. § 17 a </t>
    </r>
    <r>
      <rPr>
        <sz val="11"/>
        <rFont val="Calibri"/>
        <family val="2"/>
        <charset val="238"/>
      </rPr>
      <t>§</t>
    </r>
    <r>
      <rPr>
        <sz val="11"/>
        <rFont val="Calibri"/>
        <family val="2"/>
      </rPr>
      <t xml:space="preserve"> 18 Zákona č. 91/2016 Z. z. o trestnej zodpovednosti právnických osôb a o zmene a doplnení niektorých zákonov v znení neskorších predpisov.</t>
    </r>
  </si>
  <si>
    <t>Nie je voči mne vedené konkurzné konanie, nie som v konkurze, v reštrukturalizácii a nebol proti mne zamietnutý návrh na vyhlásenie konkurzu pre nedostatok majetku.</t>
  </si>
  <si>
    <r>
      <t></t>
    </r>
    <r>
      <rPr>
        <sz val="11"/>
        <rFont val="Calibri"/>
        <family val="2"/>
        <charset val="238"/>
        <scheme val="minor"/>
      </rPr>
      <t>Nie som</t>
    </r>
    <r>
      <rPr>
        <sz val="8.8000000000000007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podnikom, na ktorý sa vzťahujú sankcie, ktoré prijala EÚ v dôsledku agresie Ruska proti Ukrajine.</t>
    </r>
  </si>
  <si>
    <r>
      <t xml:space="preserve"> </t>
    </r>
    <r>
      <rPr>
        <sz val="11"/>
        <rFont val="Calibri"/>
        <family val="2"/>
        <charset val="238"/>
        <scheme val="minor"/>
      </rPr>
      <t>Nie som osoba, subjekt alebo orgán konkrétne uvedený v právnych aktoch, ktorými sa ukladajú sankcie, ktoré prijala EÚ v dôsledku agresie Ruska proti Ukrajine.</t>
    </r>
  </si>
  <si>
    <t>Nie som podnikom vo vlastníctve alebo pod kontrolou osôb, subjektov alebo orgánov, na ktoré sú zamerané sankcie, ktoré prijala EÚ v dôsledku agresie Ruska proti Ukrajine.</t>
  </si>
  <si>
    <t>Nie som podnikom pôsobiacim v priemyselných odvetviach, na ktoré sú zamerané sankcie, ktoré prijala EÚ a táto pomoc nevedie k mareniu cieľov príslušných sankcií.</t>
  </si>
  <si>
    <t>Vyhlasujem, že údaje uvedené v žiadosti, vrátane údajov pre výpočet dotácie, sú pravdivé, presné a úplné a spĺňam podmienky stanovené v príslušnej výzve na predkladanie žiadostí.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</si>
  <si>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</si>
  <si>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dotáciu bezodkladne vrátiť poskytovateľovi.</t>
  </si>
  <si>
    <t>Súhlasím so spracovaním osobných údajov podľa Zákona č. 18/2018 Z. z. o ochrane osobných údajov a o zmene a doplnení niektorých zákonov.</t>
  </si>
  <si>
    <t>Žiadosť o poskytnutie dotácie na pokrytie dodatočných nákladov v dôsledku obmedzenia nárastu cien tepla</t>
  </si>
  <si>
    <t>Číslo cenového rozhodnutia URSO</t>
  </si>
  <si>
    <t>Priložené všetky prílohy</t>
  </si>
  <si>
    <t>Výzva na doplnenie</t>
  </si>
  <si>
    <t>Zaslané oznámenie o schválení dotácie</t>
  </si>
  <si>
    <t>Meno kontrolujúceho pracovníka</t>
  </si>
  <si>
    <t>Číslo spisu Fabasoft</t>
  </si>
  <si>
    <t>Jednozložková hodnota ceny tepla 2022  podľa paragrafu 1 ods. 2 nariadenia  (Eur/MWh s DPH)</t>
  </si>
  <si>
    <t xml:space="preserve">Jednozložková hodnota ceny tepla 2023 podľa paragrafu 1 ods. 2 nariadenia  (Eur/MWh s DPH) </t>
  </si>
  <si>
    <t xml:space="preserve">Maximálna jednozložková hodnota ceny tepla pre bytové objekty (Eur/MWh s DPH) </t>
  </si>
  <si>
    <t xml:space="preserve">Súhlasím s možnosťou poskytnutia údajov, ktoré boli Úradu pre reguláciu sieťových odvetví (ďalej len "Úrad") poskytnuté ako podklad návrhu ceny tepla pre rok 2022 a pre rok 2023 v zmysle § 7 vyhlášky Úradu pre reguláciu sieťových odvetví č. 248/2016 Z.z., ktorou sa ustanovuje cenová regulácia v tepelnej energetike v znení neskorších predpisov (ďalej len "vyhláška č. 248/2016 Z.z.") a v zmysle § 7 vyhlášky Úradu pre reguláciu sieťových odvetví č. 312/2022 Z.z., ktorou sa ustanovuje cenová regulácia v tepelnej energetike (ďalej len "vyhláška č. 312/2022 Z.z.") a údajov poskytnutých Úradu podľa  paragrafu 8 vyhlášky Úradu č. 248/2016 Z.z. a paragrafu 8 vyhlášky Úradu č. 312/2022 Z.z., pre Ministerstvo hospodárstva SR, na účel kontroly výšky dotácie. </t>
  </si>
  <si>
    <t>Údaje konečného užívateľa výhod, ak výška dotácie presahuje 100 000 EUR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</si>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</sst>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;@"/>
    <numFmt numFmtId="165" formatCode="0.00000"/>
    <numFmt numFmtId="166" formatCode="#,##0.0000000000\ &quot;€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8.8000000000000007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11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Fill="1"/>
    <xf numFmtId="0" fontId="4" fillId="0" borderId="0" xfId="0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6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top" wrapText="1"/>
    </xf>
    <xf numFmtId="0" fontId="3" fillId="0" borderId="0" xfId="0" applyFont="1" applyBorder="1"/>
    <xf numFmtId="0" fontId="8" fillId="3" borderId="0" xfId="0" applyFont="1" applyFill="1"/>
    <xf numFmtId="0" fontId="8" fillId="3" borderId="0" xfId="0" applyFont="1" applyFill="1" applyBorder="1"/>
    <xf numFmtId="0" fontId="9" fillId="0" borderId="0" xfId="0" applyFont="1" applyBorder="1"/>
    <xf numFmtId="0" fontId="9" fillId="0" borderId="0" xfId="0" applyFont="1"/>
    <xf numFmtId="0" fontId="10" fillId="0" borderId="7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13" fillId="0" borderId="0" xfId="0" applyFont="1" applyBorder="1"/>
    <xf numFmtId="0" fontId="14" fillId="3" borderId="0" xfId="0" applyFont="1" applyFill="1" applyBorder="1"/>
    <xf numFmtId="0" fontId="15" fillId="3" borderId="0" xfId="0" applyFont="1" applyFill="1" applyBorder="1"/>
    <xf numFmtId="0" fontId="15" fillId="0" borderId="0" xfId="0" applyFont="1" applyBorder="1"/>
    <xf numFmtId="0" fontId="13" fillId="3" borderId="0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0" fontId="13" fillId="0" borderId="0" xfId="0" applyFont="1" applyFill="1"/>
    <xf numFmtId="0" fontId="18" fillId="0" borderId="0" xfId="0" applyFont="1" applyFill="1" applyBorder="1" applyAlignment="1">
      <alignment horizontal="right"/>
    </xf>
    <xf numFmtId="0" fontId="19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24" fillId="4" borderId="7" xfId="0" applyNumberFormat="1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0" fillId="6" borderId="1" xfId="0" applyFill="1" applyBorder="1" applyProtection="1">
      <protection locked="0"/>
    </xf>
    <xf numFmtId="0" fontId="4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Protection="1">
      <protection locked="0"/>
    </xf>
    <xf numFmtId="164" fontId="13" fillId="6" borderId="1" xfId="0" applyNumberFormat="1" applyFont="1" applyFill="1" applyBorder="1" applyProtection="1">
      <protection locked="0"/>
    </xf>
    <xf numFmtId="0" fontId="13" fillId="6" borderId="1" xfId="0" applyFont="1" applyFill="1" applyBorder="1" applyProtection="1">
      <protection locked="0"/>
    </xf>
    <xf numFmtId="49" fontId="16" fillId="6" borderId="7" xfId="0" applyNumberFormat="1" applyFont="1" applyFill="1" applyBorder="1" applyAlignment="1" applyProtection="1">
      <alignment horizontal="center" vertical="center"/>
      <protection locked="0"/>
    </xf>
    <xf numFmtId="49" fontId="12" fillId="6" borderId="7" xfId="0" applyNumberFormat="1" applyFont="1" applyFill="1" applyBorder="1" applyAlignment="1" applyProtection="1">
      <alignment horizontal="center"/>
      <protection locked="0"/>
    </xf>
    <xf numFmtId="49" fontId="3" fillId="6" borderId="7" xfId="0" applyNumberFormat="1" applyFont="1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16" fillId="0" borderId="7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Fill="1" applyProtection="1">
      <protection locked="0"/>
    </xf>
    <xf numFmtId="0" fontId="20" fillId="0" borderId="0" xfId="1" applyNumberFormat="1" applyFont="1" applyFill="1" applyBorder="1" applyAlignment="1" applyProtection="1"/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6" borderId="2" xfId="0" applyFont="1" applyFill="1" applyBorder="1" applyAlignment="1" applyProtection="1">
      <alignment horizontal="left"/>
      <protection locked="0"/>
    </xf>
    <xf numFmtId="0" fontId="13" fillId="6" borderId="3" xfId="0" applyFont="1" applyFill="1" applyBorder="1" applyAlignment="1" applyProtection="1">
      <alignment horizontal="left"/>
      <protection locked="0"/>
    </xf>
    <xf numFmtId="0" fontId="13" fillId="6" borderId="4" xfId="0" applyFont="1" applyFill="1" applyBorder="1" applyAlignment="1" applyProtection="1">
      <alignment horizontal="left"/>
      <protection locked="0"/>
    </xf>
    <xf numFmtId="2" fontId="13" fillId="6" borderId="2" xfId="0" applyNumberFormat="1" applyFont="1" applyFill="1" applyBorder="1" applyAlignment="1" applyProtection="1">
      <alignment horizontal="left"/>
      <protection locked="0"/>
    </xf>
    <xf numFmtId="2" fontId="13" fillId="6" borderId="3" xfId="0" applyNumberFormat="1" applyFont="1" applyFill="1" applyBorder="1" applyAlignment="1" applyProtection="1">
      <alignment horizontal="left"/>
      <protection locked="0"/>
    </xf>
    <xf numFmtId="2" fontId="13" fillId="6" borderId="4" xfId="0" applyNumberFormat="1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0" fillId="6" borderId="2" xfId="0" applyFill="1" applyBorder="1" applyAlignment="1" applyProtection="1">
      <alignment horizontal="left"/>
      <protection locked="0"/>
    </xf>
    <xf numFmtId="0" fontId="0" fillId="6" borderId="3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3" fillId="6" borderId="2" xfId="0" applyFont="1" applyFill="1" applyBorder="1" applyAlignment="1" applyProtection="1">
      <alignment horizontal="left"/>
      <protection locked="0"/>
    </xf>
    <xf numFmtId="0" fontId="3" fillId="6" borderId="3" xfId="0" applyFont="1" applyFill="1" applyBorder="1" applyAlignment="1" applyProtection="1">
      <alignment horizontal="left"/>
      <protection locked="0"/>
    </xf>
    <xf numFmtId="0" fontId="3" fillId="6" borderId="4" xfId="0" applyFont="1" applyFill="1" applyBorder="1" applyAlignment="1" applyProtection="1">
      <alignment horizontal="left"/>
      <protection locked="0"/>
    </xf>
    <xf numFmtId="166" fontId="13" fillId="6" borderId="2" xfId="0" applyNumberFormat="1" applyFont="1" applyFill="1" applyBorder="1" applyAlignment="1" applyProtection="1">
      <alignment horizontal="left"/>
      <protection locked="0"/>
    </xf>
    <xf numFmtId="166" fontId="13" fillId="6" borderId="3" xfId="0" applyNumberFormat="1" applyFont="1" applyFill="1" applyBorder="1" applyAlignment="1" applyProtection="1">
      <alignment horizontal="left"/>
      <protection locked="0"/>
    </xf>
    <xf numFmtId="166" fontId="13" fillId="6" borderId="4" xfId="0" applyNumberFormat="1" applyFont="1" applyFill="1" applyBorder="1" applyAlignment="1" applyProtection="1">
      <alignment horizontal="left"/>
      <protection locked="0"/>
    </xf>
    <xf numFmtId="165" fontId="13" fillId="0" borderId="2" xfId="0" applyNumberFormat="1" applyFont="1" applyBorder="1" applyAlignment="1">
      <alignment horizontal="left"/>
    </xf>
    <xf numFmtId="165" fontId="13" fillId="0" borderId="3" xfId="0" applyNumberFormat="1" applyFont="1" applyBorder="1" applyAlignment="1">
      <alignment horizontal="left"/>
    </xf>
    <xf numFmtId="165" fontId="13" fillId="0" borderId="4" xfId="0" applyNumberFormat="1" applyFont="1" applyBorder="1" applyAlignment="1">
      <alignment horizontal="left"/>
    </xf>
    <xf numFmtId="0" fontId="12" fillId="6" borderId="2" xfId="0" applyFont="1" applyFill="1" applyBorder="1" applyAlignment="1" applyProtection="1">
      <alignment horizontal="left"/>
      <protection locked="0"/>
    </xf>
    <xf numFmtId="0" fontId="12" fillId="6" borderId="3" xfId="0" applyFont="1" applyFill="1" applyBorder="1" applyAlignment="1" applyProtection="1">
      <alignment horizontal="left"/>
      <protection locked="0"/>
    </xf>
    <xf numFmtId="0" fontId="12" fillId="6" borderId="4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</cellXfs>
  <cellStyles count="2"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1"/>
  <sheetViews>
    <sheetView tabSelected="1" topLeftCell="A38" zoomScale="80" zoomScaleNormal="80" workbookViewId="0">
      <selection activeCell="D112" sqref="D112"/>
    </sheetView>
  </sheetViews>
  <sheetFormatPr defaultRowHeight="14.4" x14ac:dyDescent="0.3"/>
  <cols>
    <col min="2" max="2" width="17.44140625" customWidth="1"/>
    <col min="3" max="3" width="17.5546875" customWidth="1"/>
    <col min="4" max="4" width="17.44140625" customWidth="1"/>
    <col min="5" max="5" width="18.5546875" customWidth="1"/>
    <col min="6" max="6" width="17.44140625" customWidth="1"/>
    <col min="7" max="7" width="18.44140625" customWidth="1"/>
    <col min="8" max="8" width="17.44140625" customWidth="1"/>
    <col min="10" max="10" width="17.44140625" customWidth="1"/>
    <col min="11" max="11" width="12.5546875" customWidth="1"/>
    <col min="12" max="12" width="62.88671875" customWidth="1"/>
  </cols>
  <sheetData>
    <row r="1" spans="1:12" ht="44.4" customHeight="1" thickBot="1" x14ac:dyDescent="0.35">
      <c r="B1" s="74" t="s">
        <v>66</v>
      </c>
      <c r="C1" s="75"/>
      <c r="D1" s="75"/>
      <c r="E1" s="75"/>
      <c r="F1" s="76"/>
      <c r="L1" s="14" t="s">
        <v>14</v>
      </c>
    </row>
    <row r="2" spans="1:12" ht="24.9" customHeight="1" x14ac:dyDescent="0.3"/>
    <row r="3" spans="1:12" ht="18" x14ac:dyDescent="0.35">
      <c r="A3" s="21" t="s">
        <v>13</v>
      </c>
      <c r="B3" s="21"/>
      <c r="C3" s="21"/>
      <c r="F3" s="3"/>
    </row>
    <row r="4" spans="1:12" x14ac:dyDescent="0.3">
      <c r="B4" s="1"/>
      <c r="F4" s="3"/>
    </row>
    <row r="5" spans="1:12" ht="15" thickBot="1" x14ac:dyDescent="0.35">
      <c r="B5" s="2" t="s">
        <v>0</v>
      </c>
      <c r="D5" t="s">
        <v>16</v>
      </c>
      <c r="F5" s="3" t="s">
        <v>20</v>
      </c>
    </row>
    <row r="6" spans="1:12" ht="15" customHeight="1" thickBot="1" x14ac:dyDescent="0.35">
      <c r="B6" s="55"/>
      <c r="D6" s="55"/>
      <c r="F6" s="55"/>
      <c r="L6" s="73"/>
    </row>
    <row r="7" spans="1:12" ht="15" customHeight="1" x14ac:dyDescent="0.3">
      <c r="L7" s="73"/>
    </row>
    <row r="8" spans="1:12" ht="15" customHeight="1" thickBot="1" x14ac:dyDescent="0.35">
      <c r="B8" t="s">
        <v>12</v>
      </c>
      <c r="L8" s="73"/>
    </row>
    <row r="9" spans="1:12" ht="15" customHeight="1" thickBot="1" x14ac:dyDescent="0.35">
      <c r="B9" s="87"/>
      <c r="C9" s="88"/>
      <c r="D9" s="88"/>
      <c r="E9" s="88"/>
      <c r="F9" s="89"/>
      <c r="L9" s="73"/>
    </row>
    <row r="10" spans="1:12" ht="15" customHeight="1" x14ac:dyDescent="0.3">
      <c r="L10" s="73"/>
    </row>
    <row r="11" spans="1:12" ht="15" thickBot="1" x14ac:dyDescent="0.35">
      <c r="B11" t="s">
        <v>1</v>
      </c>
      <c r="L11" s="73"/>
    </row>
    <row r="12" spans="1:12" ht="15" thickBot="1" x14ac:dyDescent="0.35">
      <c r="B12" s="87"/>
      <c r="C12" s="88"/>
      <c r="D12" s="88"/>
      <c r="E12" s="88"/>
      <c r="F12" s="89"/>
      <c r="L12" s="73"/>
    </row>
    <row r="13" spans="1:12" ht="15" customHeight="1" x14ac:dyDescent="0.3">
      <c r="L13" s="73"/>
    </row>
    <row r="14" spans="1:12" x14ac:dyDescent="0.3">
      <c r="B14" t="s">
        <v>2</v>
      </c>
      <c r="L14" s="73"/>
    </row>
    <row r="15" spans="1:12" ht="15" thickBot="1" x14ac:dyDescent="0.35">
      <c r="B15" t="s">
        <v>3</v>
      </c>
      <c r="D15" t="s">
        <v>4</v>
      </c>
      <c r="F15" t="s">
        <v>5</v>
      </c>
      <c r="L15" s="73"/>
    </row>
    <row r="16" spans="1:12" ht="15" thickBot="1" x14ac:dyDescent="0.35">
      <c r="B16" s="55"/>
      <c r="D16" s="55"/>
      <c r="F16" s="55"/>
      <c r="L16" s="73"/>
    </row>
    <row r="17" spans="2:12" ht="7.5" customHeight="1" x14ac:dyDescent="0.3">
      <c r="L17" s="73"/>
    </row>
    <row r="18" spans="2:12" ht="15" thickBot="1" x14ac:dyDescent="0.35">
      <c r="B18" t="s">
        <v>6</v>
      </c>
      <c r="D18" t="s">
        <v>7</v>
      </c>
      <c r="F18" t="s">
        <v>8</v>
      </c>
      <c r="L18" s="73"/>
    </row>
    <row r="19" spans="2:12" ht="15" thickBot="1" x14ac:dyDescent="0.35">
      <c r="B19" s="55"/>
      <c r="D19" s="56"/>
      <c r="F19" s="55"/>
      <c r="L19" s="73"/>
    </row>
    <row r="20" spans="2:12" ht="15" customHeight="1" x14ac:dyDescent="0.3">
      <c r="L20" s="73"/>
    </row>
    <row r="21" spans="2:12" x14ac:dyDescent="0.3">
      <c r="B21" t="s">
        <v>15</v>
      </c>
      <c r="L21" s="73"/>
    </row>
    <row r="22" spans="2:12" ht="15" thickBot="1" x14ac:dyDescent="0.35">
      <c r="B22" t="s">
        <v>9</v>
      </c>
      <c r="D22" t="s">
        <v>10</v>
      </c>
      <c r="L22" s="73"/>
    </row>
    <row r="23" spans="2:12" ht="15" thickBot="1" x14ac:dyDescent="0.35">
      <c r="B23" s="55"/>
      <c r="D23" s="55"/>
      <c r="L23" s="73"/>
    </row>
    <row r="24" spans="2:12" x14ac:dyDescent="0.3">
      <c r="B24" s="9" t="s">
        <v>18</v>
      </c>
      <c r="D24" s="3"/>
      <c r="L24" s="8"/>
    </row>
    <row r="25" spans="2:12" x14ac:dyDescent="0.3">
      <c r="B25" s="9"/>
      <c r="D25" s="3"/>
      <c r="F25" s="5"/>
      <c r="L25" s="12"/>
    </row>
    <row r="26" spans="2:12" x14ac:dyDescent="0.3">
      <c r="B26" s="9"/>
      <c r="D26" s="3"/>
      <c r="F26" s="5"/>
      <c r="L26" s="10"/>
    </row>
    <row r="27" spans="2:12" ht="15" thickBot="1" x14ac:dyDescent="0.35">
      <c r="B27" s="11" t="s">
        <v>19</v>
      </c>
      <c r="D27" s="3"/>
      <c r="F27" s="5"/>
      <c r="L27" s="10"/>
    </row>
    <row r="28" spans="2:12" ht="15" thickBot="1" x14ac:dyDescent="0.35">
      <c r="B28" s="57"/>
      <c r="D28" s="3"/>
      <c r="F28" s="5"/>
      <c r="L28" s="10"/>
    </row>
    <row r="29" spans="2:12" x14ac:dyDescent="0.3">
      <c r="B29" s="3"/>
      <c r="D29" s="3"/>
      <c r="F29" s="5"/>
      <c r="L29" s="6"/>
    </row>
    <row r="30" spans="2:12" ht="15" customHeight="1" x14ac:dyDescent="0.3">
      <c r="B30" s="3"/>
      <c r="C30" s="3"/>
      <c r="D30" s="3"/>
      <c r="E30" s="3"/>
      <c r="F30" s="5"/>
      <c r="L30" s="7"/>
    </row>
    <row r="31" spans="2:12" ht="15" customHeight="1" x14ac:dyDescent="0.3"/>
    <row r="32" spans="2:12" ht="15" thickBot="1" x14ac:dyDescent="0.35">
      <c r="B32" t="s">
        <v>11</v>
      </c>
      <c r="L32" s="107"/>
    </row>
    <row r="33" spans="1:12" ht="15" thickBot="1" x14ac:dyDescent="0.35">
      <c r="B33" s="87"/>
      <c r="C33" s="88"/>
      <c r="D33" s="88"/>
      <c r="E33" s="88"/>
      <c r="F33" s="89"/>
      <c r="L33" s="107"/>
    </row>
    <row r="34" spans="1:12" x14ac:dyDescent="0.3">
      <c r="B34" s="3"/>
      <c r="C34" s="3"/>
      <c r="D34" s="3"/>
      <c r="E34" s="3"/>
      <c r="F34" s="3"/>
      <c r="L34" s="15"/>
    </row>
    <row r="35" spans="1:12" x14ac:dyDescent="0.3">
      <c r="B35" s="3"/>
      <c r="C35" s="3"/>
      <c r="D35" s="3"/>
      <c r="E35" s="3"/>
      <c r="F35" s="3"/>
      <c r="L35" s="15"/>
    </row>
    <row r="36" spans="1:12" ht="18" x14ac:dyDescent="0.35">
      <c r="A36" s="21" t="s">
        <v>23</v>
      </c>
      <c r="B36" s="22"/>
      <c r="C36" s="22"/>
      <c r="D36" s="22"/>
      <c r="E36" s="23"/>
      <c r="F36" s="23"/>
      <c r="G36" s="24"/>
      <c r="H36" s="24"/>
      <c r="L36" s="15"/>
    </row>
    <row r="37" spans="1:12" x14ac:dyDescent="0.3">
      <c r="B37" s="3"/>
      <c r="C37" s="3"/>
      <c r="D37" s="3"/>
      <c r="E37" s="3"/>
      <c r="F37" s="3"/>
      <c r="L37" s="15"/>
    </row>
    <row r="38" spans="1:12" ht="15" thickBot="1" x14ac:dyDescent="0.35">
      <c r="B38" s="20" t="s">
        <v>21</v>
      </c>
      <c r="C38" s="3"/>
      <c r="D38" s="3"/>
      <c r="E38" s="3"/>
      <c r="F38" s="3"/>
      <c r="L38" s="15"/>
    </row>
    <row r="39" spans="1:12" ht="15" thickBot="1" x14ac:dyDescent="0.35">
      <c r="B39" s="90"/>
      <c r="C39" s="91"/>
      <c r="D39" s="91"/>
      <c r="E39" s="91"/>
      <c r="F39" s="92"/>
      <c r="L39" s="16"/>
    </row>
    <row r="40" spans="1:12" x14ac:dyDescent="0.3">
      <c r="B40" s="3"/>
      <c r="C40" s="3"/>
      <c r="D40" s="3"/>
      <c r="E40" s="3"/>
      <c r="F40" s="3"/>
      <c r="L40" s="15"/>
    </row>
    <row r="41" spans="1:12" ht="15" thickBot="1" x14ac:dyDescent="0.35">
      <c r="B41" s="28" t="s">
        <v>22</v>
      </c>
      <c r="C41" s="29"/>
      <c r="D41" s="29"/>
      <c r="E41" s="29"/>
      <c r="F41" s="29"/>
      <c r="L41" s="15"/>
    </row>
    <row r="42" spans="1:12" ht="15" thickBot="1" x14ac:dyDescent="0.35">
      <c r="B42" s="78"/>
      <c r="C42" s="79"/>
      <c r="D42" s="79"/>
      <c r="E42" s="79"/>
      <c r="F42" s="80"/>
      <c r="L42" s="16"/>
    </row>
    <row r="43" spans="1:12" x14ac:dyDescent="0.3">
      <c r="B43" s="29"/>
      <c r="C43" s="29"/>
      <c r="D43" s="29"/>
      <c r="E43" s="29"/>
      <c r="F43" s="29"/>
      <c r="L43" s="15"/>
    </row>
    <row r="44" spans="1:12" ht="15" thickBot="1" x14ac:dyDescent="0.35">
      <c r="B44" s="28" t="s">
        <v>41</v>
      </c>
      <c r="C44" s="29"/>
      <c r="D44" s="29"/>
      <c r="E44" s="29"/>
      <c r="F44" s="29"/>
      <c r="L44" s="15"/>
    </row>
    <row r="45" spans="1:12" ht="15" thickBot="1" x14ac:dyDescent="0.35">
      <c r="B45" s="93"/>
      <c r="C45" s="94"/>
      <c r="D45" s="94"/>
      <c r="E45" s="94"/>
      <c r="F45" s="95"/>
      <c r="L45" s="16"/>
    </row>
    <row r="46" spans="1:12" x14ac:dyDescent="0.3">
      <c r="B46" s="29"/>
      <c r="C46" s="29"/>
      <c r="D46" s="29"/>
      <c r="E46" s="29"/>
      <c r="F46" s="29"/>
      <c r="L46" s="15"/>
    </row>
    <row r="47" spans="1:12" ht="15" thickBot="1" x14ac:dyDescent="0.35">
      <c r="B47" s="28" t="s">
        <v>42</v>
      </c>
      <c r="C47" s="29"/>
      <c r="D47" s="29"/>
      <c r="E47" s="29"/>
      <c r="F47" s="29"/>
      <c r="L47" s="15"/>
    </row>
    <row r="48" spans="1:12" ht="15" thickBot="1" x14ac:dyDescent="0.35">
      <c r="B48" s="93"/>
      <c r="C48" s="94"/>
      <c r="D48" s="94"/>
      <c r="E48" s="94"/>
      <c r="F48" s="95"/>
      <c r="L48" s="16"/>
    </row>
    <row r="49" spans="1:12" x14ac:dyDescent="0.3">
      <c r="B49" s="29"/>
      <c r="C49" s="29"/>
      <c r="D49" s="29"/>
      <c r="E49" s="29"/>
      <c r="F49" s="29"/>
      <c r="L49" s="15"/>
    </row>
    <row r="50" spans="1:12" ht="15" thickBot="1" x14ac:dyDescent="0.35">
      <c r="B50" s="28" t="s">
        <v>43</v>
      </c>
      <c r="C50" s="29"/>
      <c r="D50" s="29"/>
      <c r="E50" s="29"/>
      <c r="F50" s="29"/>
      <c r="L50" s="15"/>
    </row>
    <row r="51" spans="1:12" ht="15" thickBot="1" x14ac:dyDescent="0.35">
      <c r="B51" s="81"/>
      <c r="C51" s="82"/>
      <c r="D51" s="82"/>
      <c r="E51" s="82"/>
      <c r="F51" s="83"/>
      <c r="L51" s="16"/>
    </row>
    <row r="52" spans="1:12" x14ac:dyDescent="0.3">
      <c r="B52" s="29"/>
      <c r="C52" s="29"/>
      <c r="D52" s="29"/>
      <c r="E52" s="29"/>
      <c r="F52" s="29"/>
      <c r="L52" s="15"/>
    </row>
    <row r="53" spans="1:12" ht="15" thickBot="1" x14ac:dyDescent="0.35">
      <c r="B53" s="28" t="s">
        <v>73</v>
      </c>
      <c r="C53" s="29"/>
      <c r="D53" s="29"/>
      <c r="E53" s="29"/>
      <c r="F53" s="29"/>
      <c r="L53" s="15"/>
    </row>
    <row r="54" spans="1:12" ht="15" thickBot="1" x14ac:dyDescent="0.35">
      <c r="B54" s="96" t="e">
        <f>(B45 + (B48*B42/B51))*1000*1.2</f>
        <v>#DIV/0!</v>
      </c>
      <c r="C54" s="97"/>
      <c r="D54" s="97"/>
      <c r="E54" s="97"/>
      <c r="F54" s="98"/>
      <c r="G54" s="27"/>
      <c r="L54" s="15"/>
    </row>
    <row r="55" spans="1:12" x14ac:dyDescent="0.3">
      <c r="B55" s="29"/>
      <c r="C55" s="29"/>
      <c r="D55" s="29"/>
      <c r="E55" s="29"/>
      <c r="F55" s="29"/>
      <c r="L55" s="15"/>
    </row>
    <row r="56" spans="1:12" x14ac:dyDescent="0.3">
      <c r="B56" s="29"/>
      <c r="C56" s="29"/>
      <c r="D56" s="29"/>
      <c r="E56" s="29"/>
      <c r="F56" s="29"/>
      <c r="L56" s="15"/>
    </row>
    <row r="57" spans="1:12" ht="18" x14ac:dyDescent="0.35">
      <c r="A57" s="21" t="s">
        <v>24</v>
      </c>
      <c r="B57" s="30"/>
      <c r="C57" s="30"/>
      <c r="D57" s="30"/>
      <c r="E57" s="31"/>
      <c r="F57" s="32"/>
      <c r="L57" s="15"/>
    </row>
    <row r="58" spans="1:12" x14ac:dyDescent="0.3">
      <c r="B58" s="29"/>
      <c r="C58" s="29"/>
      <c r="D58" s="29"/>
      <c r="E58" s="29"/>
      <c r="F58" s="29"/>
      <c r="L58" s="15"/>
    </row>
    <row r="59" spans="1:12" ht="15" thickBot="1" x14ac:dyDescent="0.35">
      <c r="B59" s="28" t="s">
        <v>21</v>
      </c>
      <c r="C59" s="29"/>
      <c r="D59" s="29"/>
      <c r="E59" s="29"/>
      <c r="F59" s="29"/>
      <c r="L59" s="15"/>
    </row>
    <row r="60" spans="1:12" ht="15" thickBot="1" x14ac:dyDescent="0.35">
      <c r="B60" s="99"/>
      <c r="C60" s="100"/>
      <c r="D60" s="100"/>
      <c r="E60" s="100"/>
      <c r="F60" s="101"/>
      <c r="L60" s="16"/>
    </row>
    <row r="61" spans="1:12" x14ac:dyDescent="0.3">
      <c r="B61" s="29"/>
      <c r="C61" s="29"/>
      <c r="D61" s="29"/>
      <c r="E61" s="29"/>
      <c r="F61" s="29"/>
      <c r="L61" s="15"/>
    </row>
    <row r="62" spans="1:12" ht="15" thickBot="1" x14ac:dyDescent="0.35">
      <c r="B62" s="28" t="s">
        <v>22</v>
      </c>
      <c r="C62" s="29"/>
      <c r="D62" s="29"/>
      <c r="E62" s="29"/>
      <c r="F62" s="29"/>
      <c r="L62" s="15"/>
    </row>
    <row r="63" spans="1:12" ht="15" thickBot="1" x14ac:dyDescent="0.35">
      <c r="B63" s="78"/>
      <c r="C63" s="79"/>
      <c r="D63" s="79"/>
      <c r="E63" s="79"/>
      <c r="F63" s="80"/>
      <c r="L63" s="16"/>
    </row>
    <row r="64" spans="1:12" x14ac:dyDescent="0.3">
      <c r="B64" s="29"/>
      <c r="C64" s="29"/>
      <c r="D64" s="29"/>
      <c r="E64" s="29"/>
      <c r="F64" s="29"/>
      <c r="L64" s="15"/>
    </row>
    <row r="65" spans="1:12" ht="15" thickBot="1" x14ac:dyDescent="0.35">
      <c r="B65" s="28" t="s">
        <v>41</v>
      </c>
      <c r="C65" s="29"/>
      <c r="D65" s="29"/>
      <c r="E65" s="29"/>
      <c r="F65" s="29"/>
      <c r="L65" s="15"/>
    </row>
    <row r="66" spans="1:12" ht="15" thickBot="1" x14ac:dyDescent="0.35">
      <c r="B66" s="78"/>
      <c r="C66" s="79"/>
      <c r="D66" s="79"/>
      <c r="E66" s="79"/>
      <c r="F66" s="80"/>
      <c r="L66" s="16"/>
    </row>
    <row r="67" spans="1:12" x14ac:dyDescent="0.3">
      <c r="B67" s="29"/>
      <c r="C67" s="29"/>
      <c r="D67" s="29"/>
      <c r="E67" s="29"/>
      <c r="F67" s="29"/>
      <c r="L67" s="15"/>
    </row>
    <row r="68" spans="1:12" ht="15" thickBot="1" x14ac:dyDescent="0.35">
      <c r="B68" s="28" t="s">
        <v>42</v>
      </c>
      <c r="C68" s="29"/>
      <c r="D68" s="29"/>
      <c r="E68" s="29"/>
      <c r="F68" s="29"/>
      <c r="L68" s="15"/>
    </row>
    <row r="69" spans="1:12" ht="15" thickBot="1" x14ac:dyDescent="0.35">
      <c r="B69" s="78"/>
      <c r="C69" s="79"/>
      <c r="D69" s="79"/>
      <c r="E69" s="79"/>
      <c r="F69" s="80"/>
      <c r="L69" s="16"/>
    </row>
    <row r="70" spans="1:12" x14ac:dyDescent="0.3">
      <c r="B70" s="29"/>
      <c r="C70" s="29"/>
      <c r="D70" s="29"/>
      <c r="E70" s="29"/>
      <c r="F70" s="29"/>
      <c r="L70" s="15"/>
    </row>
    <row r="71" spans="1:12" ht="15" thickBot="1" x14ac:dyDescent="0.35">
      <c r="B71" s="28" t="s">
        <v>43</v>
      </c>
      <c r="C71" s="29"/>
      <c r="D71" s="29"/>
      <c r="E71" s="29"/>
      <c r="F71" s="29"/>
      <c r="L71" s="15"/>
    </row>
    <row r="72" spans="1:12" ht="15" thickBot="1" x14ac:dyDescent="0.35">
      <c r="B72" s="81"/>
      <c r="C72" s="82"/>
      <c r="D72" s="82"/>
      <c r="E72" s="82"/>
      <c r="F72" s="83"/>
      <c r="L72" s="16"/>
    </row>
    <row r="73" spans="1:12" x14ac:dyDescent="0.3">
      <c r="B73" s="29"/>
      <c r="C73" s="29"/>
      <c r="D73" s="29"/>
      <c r="E73" s="29"/>
      <c r="F73" s="29"/>
      <c r="L73" s="15"/>
    </row>
    <row r="74" spans="1:12" ht="24.9" customHeight="1" thickBot="1" x14ac:dyDescent="0.35">
      <c r="B74" s="28" t="s">
        <v>74</v>
      </c>
      <c r="C74" s="29"/>
      <c r="D74" s="29"/>
      <c r="E74" s="29"/>
      <c r="F74" s="29"/>
      <c r="L74" s="107"/>
    </row>
    <row r="75" spans="1:12" ht="20.100000000000001" customHeight="1" thickBot="1" x14ac:dyDescent="0.35">
      <c r="B75" s="70" t="e">
        <f xml:space="preserve"> (B66 + (B69*B63/B72))*1000*1.2</f>
        <v>#DIV/0!</v>
      </c>
      <c r="C75" s="71"/>
      <c r="D75" s="71"/>
      <c r="E75" s="71"/>
      <c r="F75" s="72"/>
      <c r="G75" s="27"/>
      <c r="L75" s="107"/>
    </row>
    <row r="76" spans="1:12" ht="20.100000000000001" customHeight="1" x14ac:dyDescent="0.3">
      <c r="B76" s="29"/>
      <c r="C76" s="29"/>
      <c r="D76" s="29"/>
      <c r="E76" s="29"/>
      <c r="F76" s="29"/>
      <c r="L76" s="15"/>
    </row>
    <row r="77" spans="1:12" ht="20.100000000000001" customHeight="1" x14ac:dyDescent="0.35">
      <c r="A77" s="21" t="s">
        <v>25</v>
      </c>
      <c r="B77" s="30"/>
      <c r="C77" s="30"/>
      <c r="D77" s="33"/>
      <c r="E77" s="29"/>
      <c r="F77" s="29"/>
      <c r="L77" s="15"/>
    </row>
    <row r="78" spans="1:12" ht="20.100000000000001" customHeight="1" x14ac:dyDescent="0.35">
      <c r="A78" s="21"/>
      <c r="B78" s="30"/>
      <c r="C78" s="30"/>
      <c r="D78" s="33"/>
      <c r="E78" s="29"/>
      <c r="F78" s="29"/>
      <c r="L78" s="17"/>
    </row>
    <row r="79" spans="1:12" ht="20.100000000000001" customHeight="1" x14ac:dyDescent="0.3">
      <c r="B79" s="29"/>
      <c r="C79" s="29"/>
      <c r="D79" s="29"/>
      <c r="E79" s="29"/>
      <c r="F79" s="29"/>
      <c r="L79" s="15"/>
    </row>
    <row r="80" spans="1:12" ht="20.100000000000001" customHeight="1" thickBot="1" x14ac:dyDescent="0.35">
      <c r="B80" s="28" t="s">
        <v>75</v>
      </c>
      <c r="C80" s="29"/>
      <c r="D80" s="29"/>
      <c r="E80" s="29"/>
      <c r="F80" s="29"/>
      <c r="L80" s="15"/>
    </row>
    <row r="81" spans="2:12" ht="20.100000000000001" customHeight="1" thickBot="1" x14ac:dyDescent="0.35">
      <c r="B81" s="70" t="e">
        <f>MIN(199,(B54+20))</f>
        <v>#DIV/0!</v>
      </c>
      <c r="C81" s="71"/>
      <c r="D81" s="71"/>
      <c r="E81" s="71"/>
      <c r="F81" s="72"/>
      <c r="L81" s="17"/>
    </row>
    <row r="82" spans="2:12" ht="20.100000000000001" customHeight="1" x14ac:dyDescent="0.3">
      <c r="B82" s="29"/>
      <c r="C82" s="29"/>
      <c r="D82" s="29"/>
      <c r="E82" s="29"/>
      <c r="F82" s="29"/>
      <c r="L82" s="15"/>
    </row>
    <row r="83" spans="2:12" ht="20.100000000000001" customHeight="1" thickBot="1" x14ac:dyDescent="0.35">
      <c r="B83" s="28" t="s">
        <v>44</v>
      </c>
      <c r="C83" s="29"/>
      <c r="D83" s="29"/>
      <c r="E83" s="29"/>
      <c r="F83" s="29"/>
      <c r="L83" s="16"/>
    </row>
    <row r="84" spans="2:12" ht="20.100000000000001" customHeight="1" thickBot="1" x14ac:dyDescent="0.35">
      <c r="B84" s="78"/>
      <c r="C84" s="79"/>
      <c r="D84" s="79"/>
      <c r="E84" s="79"/>
      <c r="F84" s="80"/>
      <c r="L84" s="16"/>
    </row>
    <row r="85" spans="2:12" ht="20.100000000000001" customHeight="1" x14ac:dyDescent="0.3">
      <c r="B85" s="29"/>
      <c r="C85" s="29"/>
      <c r="D85" s="29"/>
      <c r="E85" s="29"/>
      <c r="F85" s="29"/>
      <c r="L85" s="17"/>
    </row>
    <row r="86" spans="2:12" ht="20.100000000000001" customHeight="1" thickBot="1" x14ac:dyDescent="0.35">
      <c r="B86" s="28" t="s">
        <v>55</v>
      </c>
      <c r="C86" s="29"/>
      <c r="D86" s="29"/>
      <c r="E86" s="29"/>
      <c r="F86" s="29"/>
      <c r="L86" s="17"/>
    </row>
    <row r="87" spans="2:12" ht="20.100000000000001" customHeight="1" thickBot="1" x14ac:dyDescent="0.35">
      <c r="B87" s="70" t="e">
        <f>(B75-B81)*B84/1000</f>
        <v>#DIV/0!</v>
      </c>
      <c r="C87" s="71"/>
      <c r="D87" s="71"/>
      <c r="E87" s="71"/>
      <c r="F87" s="72"/>
      <c r="L87" s="17"/>
    </row>
    <row r="88" spans="2:12" ht="20.100000000000001" customHeight="1" thickBot="1" x14ac:dyDescent="0.35">
      <c r="B88" s="29"/>
      <c r="C88" s="29"/>
      <c r="D88" s="29"/>
      <c r="E88" s="29"/>
      <c r="F88" s="29"/>
      <c r="L88" s="17"/>
    </row>
    <row r="89" spans="2:12" ht="20.100000000000001" customHeight="1" thickBot="1" x14ac:dyDescent="0.35">
      <c r="B89" s="28" t="s">
        <v>40</v>
      </c>
      <c r="C89" s="28"/>
      <c r="D89" s="28"/>
      <c r="E89" s="28"/>
      <c r="F89" s="58" t="s">
        <v>39</v>
      </c>
      <c r="L89" s="17"/>
    </row>
    <row r="90" spans="2:12" ht="20.100000000000001" customHeight="1" x14ac:dyDescent="0.3">
      <c r="B90" s="29"/>
      <c r="C90" s="29"/>
      <c r="D90" s="29"/>
      <c r="E90" s="29"/>
      <c r="F90" s="29"/>
      <c r="L90" s="17"/>
    </row>
    <row r="91" spans="2:12" ht="20.100000000000001" customHeight="1" x14ac:dyDescent="0.3">
      <c r="B91" s="28" t="s">
        <v>38</v>
      </c>
      <c r="C91" s="29"/>
      <c r="D91" s="29"/>
      <c r="E91" s="29"/>
      <c r="F91" s="63" t="s">
        <v>45</v>
      </c>
      <c r="L91" s="17"/>
    </row>
    <row r="92" spans="2:12" ht="20.100000000000001" customHeight="1" x14ac:dyDescent="0.3">
      <c r="B92" s="29"/>
      <c r="C92" s="29"/>
      <c r="D92" s="29"/>
      <c r="E92" s="29"/>
      <c r="F92" s="29"/>
      <c r="L92" s="17"/>
    </row>
    <row r="93" spans="2:12" ht="20.100000000000001" customHeight="1" x14ac:dyDescent="0.3">
      <c r="B93" s="34" t="s">
        <v>51</v>
      </c>
      <c r="C93" s="34"/>
      <c r="D93" s="34"/>
      <c r="E93" s="34"/>
      <c r="F93" s="35"/>
      <c r="G93" s="1"/>
      <c r="L93" s="17"/>
    </row>
    <row r="94" spans="2:12" ht="20.100000000000001" customHeight="1" x14ac:dyDescent="0.3">
      <c r="B94" s="36"/>
      <c r="C94" s="36"/>
      <c r="D94" s="36"/>
      <c r="E94" s="36"/>
      <c r="F94" s="35"/>
      <c r="L94" s="17"/>
    </row>
    <row r="95" spans="2:12" ht="20.100000000000001" customHeight="1" x14ac:dyDescent="0.3">
      <c r="B95" s="37" t="s">
        <v>26</v>
      </c>
      <c r="C95" s="37" t="s">
        <v>27</v>
      </c>
      <c r="D95" s="37" t="s">
        <v>28</v>
      </c>
      <c r="E95" s="37" t="s">
        <v>29</v>
      </c>
      <c r="F95" s="37" t="s">
        <v>30</v>
      </c>
      <c r="G95" s="25" t="s">
        <v>31</v>
      </c>
      <c r="J95" s="15"/>
    </row>
    <row r="96" spans="2:12" ht="20.100000000000001" customHeight="1" x14ac:dyDescent="0.3">
      <c r="B96" s="66" t="str">
        <f>IF(F91="ÁNO",B87*0.176,IF($F$91="NIE","VYPLNIŤ TABUĽKU 2",""))</f>
        <v/>
      </c>
      <c r="C96" s="67" t="str">
        <f>IF(F91="ÁNO",B87*0.145,IF($F$91="NIE","VYPLNIŤ TABUĽKU 2",""))</f>
        <v/>
      </c>
      <c r="D96" s="67" t="str">
        <f>IF(F91="ÁNO",B87*0.14,IF($F$91="NIE","VYPLNIŤ TABUĽKU 2",""))</f>
        <v/>
      </c>
      <c r="E96" s="67" t="str">
        <f>IF(F91="ÁNO",B87*0.09,IF($F$91="NIE","VYPLNIŤ TABUĽKU 2",""))</f>
        <v/>
      </c>
      <c r="F96" s="67" t="str">
        <f>IF(F91="ÁNO",B87*0.02,IF($F$91="NIE","VYPLNIŤ TABUĽKU 2",""))</f>
        <v/>
      </c>
      <c r="G96" s="67" t="str">
        <f>IF(F91="ÁNO",B87*0.016,IF($F$91="NIE","VYPLNIŤ TABUĽKU 2",""))</f>
        <v/>
      </c>
      <c r="J96" s="17"/>
    </row>
    <row r="97" spans="1:12" ht="20.100000000000001" customHeight="1" x14ac:dyDescent="0.3">
      <c r="B97" s="38"/>
      <c r="C97" s="38"/>
      <c r="D97" s="38"/>
      <c r="E97" s="38"/>
      <c r="F97" s="38"/>
      <c r="G97" s="18"/>
      <c r="H97" s="18"/>
      <c r="I97" s="18"/>
      <c r="L97" s="17"/>
    </row>
    <row r="98" spans="1:12" ht="24.9" customHeight="1" x14ac:dyDescent="0.3">
      <c r="B98" s="37" t="s">
        <v>32</v>
      </c>
      <c r="C98" s="37" t="s">
        <v>33</v>
      </c>
      <c r="D98" s="65" t="s">
        <v>34</v>
      </c>
      <c r="E98" s="37" t="s">
        <v>35</v>
      </c>
      <c r="F98" s="37" t="s">
        <v>36</v>
      </c>
      <c r="G98" s="25" t="s">
        <v>37</v>
      </c>
    </row>
    <row r="99" spans="1:12" ht="15.75" customHeight="1" x14ac:dyDescent="0.3">
      <c r="A99" s="4"/>
      <c r="B99" s="67" t="str">
        <f>IF(F91="ÁNO",B87*0.016,IF($F$91="NIE","VYPLNIŤ TABUĽKU 2",""))</f>
        <v/>
      </c>
      <c r="C99" s="67" t="str">
        <f>IF(F91="ÁNO",B87*0.016,IF($F$91="NIE","VYPLNIŤ TABUĽKU 2",""))</f>
        <v/>
      </c>
      <c r="D99" s="67" t="str">
        <f>IF(F91="ÁNO",B87*0.02,IF($F$91="NIE","VYPLNIŤ TABUĽKU 2",""))</f>
        <v/>
      </c>
      <c r="E99" s="67" t="str">
        <f>IF(F91="ÁNO",B87*0.08,IF($F$91="NIE","VYPLNIŤ TABUĽKU 2",""))</f>
        <v/>
      </c>
      <c r="F99" s="67" t="str">
        <f>IF(F91="ÁNO",B87*0.12,IF($F$91="NIE","VYPLNIŤ TABUĽKU 2",""))</f>
        <v/>
      </c>
      <c r="G99" s="67" t="str">
        <f>IF(F91="ÁNO",B87*0.161,IF($F$91="NIE","VYPLNIŤ TABUĽKU 2",""))</f>
        <v/>
      </c>
      <c r="H99" s="4"/>
      <c r="I99" s="4"/>
      <c r="J99" s="19"/>
    </row>
    <row r="100" spans="1:12" ht="15.6" x14ac:dyDescent="0.3">
      <c r="A100" s="4"/>
      <c r="B100" s="39"/>
      <c r="C100" s="39"/>
      <c r="D100" s="39"/>
      <c r="E100" s="39"/>
      <c r="F100" s="39"/>
      <c r="G100" s="26"/>
      <c r="H100" s="26"/>
      <c r="I100" s="26"/>
      <c r="J100" s="4"/>
      <c r="K100" s="4"/>
      <c r="L100" s="19"/>
    </row>
    <row r="101" spans="1:12" ht="15.6" x14ac:dyDescent="0.3">
      <c r="A101" s="4"/>
      <c r="B101" s="40" t="s">
        <v>50</v>
      </c>
      <c r="C101" s="39"/>
      <c r="D101" s="39"/>
      <c r="E101" s="39"/>
      <c r="F101" s="39"/>
      <c r="G101" s="26"/>
      <c r="H101" s="26"/>
      <c r="I101" s="26"/>
      <c r="J101" s="4"/>
      <c r="K101" s="4"/>
      <c r="L101" s="19"/>
    </row>
    <row r="102" spans="1:12" ht="15.6" x14ac:dyDescent="0.3">
      <c r="A102" s="4"/>
      <c r="B102" s="39"/>
      <c r="C102" s="39"/>
      <c r="D102" s="39"/>
      <c r="E102" s="39"/>
      <c r="F102" s="39"/>
      <c r="G102" s="26"/>
      <c r="H102" s="26"/>
      <c r="I102" s="26"/>
      <c r="J102" s="4"/>
      <c r="K102" s="4"/>
      <c r="L102" s="19"/>
    </row>
    <row r="103" spans="1:12" ht="15.6" x14ac:dyDescent="0.3">
      <c r="A103" s="4"/>
      <c r="B103" s="37" t="s">
        <v>26</v>
      </c>
      <c r="C103" s="37" t="s">
        <v>27</v>
      </c>
      <c r="D103" s="37" t="s">
        <v>28</v>
      </c>
      <c r="E103" s="37" t="s">
        <v>29</v>
      </c>
      <c r="F103" s="37" t="s">
        <v>30</v>
      </c>
      <c r="G103" s="25" t="s">
        <v>31</v>
      </c>
      <c r="H103" s="26"/>
      <c r="I103" s="26"/>
      <c r="J103" s="4"/>
      <c r="K103" s="4"/>
      <c r="L103" s="19"/>
    </row>
    <row r="104" spans="1:12" ht="15.6" x14ac:dyDescent="0.3">
      <c r="A104" s="4"/>
      <c r="B104" s="60"/>
      <c r="C104" s="60"/>
      <c r="D104" s="60"/>
      <c r="E104" s="60"/>
      <c r="F104" s="61"/>
      <c r="G104" s="62"/>
      <c r="H104" s="26"/>
      <c r="I104" s="26"/>
      <c r="J104" s="4"/>
      <c r="K104" s="4"/>
      <c r="L104" s="19"/>
    </row>
    <row r="105" spans="1:12" ht="15.6" x14ac:dyDescent="0.3">
      <c r="A105" s="4"/>
      <c r="B105" s="38"/>
      <c r="C105" s="38"/>
      <c r="D105" s="38"/>
      <c r="E105" s="38"/>
      <c r="F105" s="38"/>
      <c r="G105" s="18"/>
      <c r="H105" s="26"/>
      <c r="I105" s="26"/>
      <c r="J105" s="4"/>
      <c r="K105" s="4"/>
      <c r="L105" s="19"/>
    </row>
    <row r="106" spans="1:12" ht="15.6" x14ac:dyDescent="0.3">
      <c r="A106" s="4"/>
      <c r="B106" s="37" t="s">
        <v>32</v>
      </c>
      <c r="C106" s="37" t="s">
        <v>33</v>
      </c>
      <c r="D106" s="64" t="s">
        <v>34</v>
      </c>
      <c r="E106" s="37" t="s">
        <v>35</v>
      </c>
      <c r="F106" s="37" t="s">
        <v>36</v>
      </c>
      <c r="G106" s="25" t="s">
        <v>37</v>
      </c>
      <c r="H106" s="26"/>
      <c r="I106" s="26"/>
      <c r="J106" s="4"/>
      <c r="K106" s="4"/>
      <c r="L106" s="19"/>
    </row>
    <row r="107" spans="1:12" ht="15.6" x14ac:dyDescent="0.3">
      <c r="A107" s="4"/>
      <c r="B107" s="60"/>
      <c r="C107" s="60"/>
      <c r="D107" s="60"/>
      <c r="E107" s="60"/>
      <c r="F107" s="61"/>
      <c r="G107" s="62"/>
      <c r="H107" s="26"/>
      <c r="I107" s="26"/>
      <c r="J107" s="4"/>
      <c r="K107" s="4"/>
      <c r="L107" s="19"/>
    </row>
    <row r="108" spans="1:12" ht="15.6" x14ac:dyDescent="0.3">
      <c r="A108" s="4"/>
      <c r="B108" s="39"/>
      <c r="C108" s="39"/>
      <c r="D108" s="39"/>
      <c r="E108" s="39"/>
      <c r="F108" s="41"/>
      <c r="G108" s="26"/>
      <c r="H108" s="26"/>
      <c r="I108" s="26"/>
      <c r="J108" s="4"/>
      <c r="K108" s="4"/>
      <c r="L108" s="19"/>
    </row>
    <row r="109" spans="1:12" ht="15.6" x14ac:dyDescent="0.3">
      <c r="A109" s="4"/>
      <c r="B109" s="39"/>
      <c r="C109" s="39"/>
      <c r="D109" s="39"/>
      <c r="E109" s="39"/>
      <c r="F109" s="41"/>
      <c r="G109" s="26"/>
      <c r="H109" s="26"/>
      <c r="I109" s="26"/>
      <c r="J109" s="4"/>
      <c r="K109" s="4"/>
      <c r="L109" s="19"/>
    </row>
    <row r="110" spans="1:12" ht="15.6" x14ac:dyDescent="0.3">
      <c r="A110" s="4"/>
      <c r="B110" s="40" t="s">
        <v>77</v>
      </c>
      <c r="C110" s="39"/>
      <c r="D110" s="39"/>
      <c r="E110" s="39"/>
      <c r="F110" s="41"/>
      <c r="G110" s="26"/>
      <c r="H110" s="26"/>
      <c r="I110" s="26"/>
      <c r="J110" s="4"/>
      <c r="K110" s="4"/>
      <c r="L110" s="19"/>
    </row>
    <row r="111" spans="1:12" ht="15" thickBot="1" x14ac:dyDescent="0.35">
      <c r="A111" s="4"/>
      <c r="B111" s="42" t="s">
        <v>157</v>
      </c>
      <c r="C111" s="42"/>
      <c r="D111" s="42" t="s">
        <v>158</v>
      </c>
      <c r="E111" s="42"/>
      <c r="F111" s="43"/>
      <c r="G111" s="4"/>
      <c r="H111" s="4"/>
      <c r="I111" s="4"/>
      <c r="J111" s="4"/>
      <c r="K111" s="4"/>
      <c r="L111" s="19"/>
    </row>
    <row r="112" spans="1:12" ht="15" thickBot="1" x14ac:dyDescent="0.35">
      <c r="A112" s="4"/>
      <c r="B112" s="59"/>
      <c r="C112" s="42"/>
      <c r="D112" s="59"/>
      <c r="E112" s="42"/>
      <c r="F112" s="43"/>
      <c r="G112" s="4"/>
      <c r="H112" s="4"/>
      <c r="I112" s="4"/>
      <c r="J112" s="4"/>
      <c r="K112" s="4"/>
      <c r="L112" s="19"/>
    </row>
    <row r="113" spans="1:12" x14ac:dyDescent="0.3">
      <c r="A113" s="4"/>
      <c r="B113" s="44"/>
      <c r="C113" s="42"/>
      <c r="D113" s="45"/>
      <c r="E113" s="42"/>
      <c r="F113" s="43"/>
      <c r="G113" s="4"/>
      <c r="H113" s="4"/>
      <c r="I113" s="4"/>
      <c r="J113" s="4"/>
      <c r="K113" s="4"/>
      <c r="L113" s="19"/>
    </row>
    <row r="114" spans="1:12" ht="15" thickBot="1" x14ac:dyDescent="0.35">
      <c r="A114" s="4"/>
      <c r="B114" s="42" t="s">
        <v>159</v>
      </c>
      <c r="C114" s="42"/>
      <c r="D114" s="42" t="s">
        <v>160</v>
      </c>
      <c r="E114" s="42"/>
      <c r="F114" s="43"/>
      <c r="G114" s="4"/>
      <c r="H114" s="4"/>
      <c r="I114" s="4"/>
      <c r="J114" s="4"/>
      <c r="K114" s="4"/>
      <c r="L114" s="19"/>
    </row>
    <row r="115" spans="1:12" ht="15" thickBot="1" x14ac:dyDescent="0.35">
      <c r="A115" s="4"/>
      <c r="B115" s="59"/>
      <c r="C115" s="42"/>
      <c r="D115" s="59"/>
      <c r="E115" s="42"/>
      <c r="F115" s="43"/>
      <c r="G115" s="4"/>
      <c r="H115" s="4"/>
      <c r="I115" s="4"/>
      <c r="J115" s="4"/>
      <c r="K115" s="4"/>
      <c r="L115" s="19"/>
    </row>
    <row r="116" spans="1:12" x14ac:dyDescent="0.3">
      <c r="A116" s="4"/>
      <c r="B116" s="44"/>
      <c r="C116" s="42"/>
      <c r="D116" s="45"/>
      <c r="E116" s="42"/>
      <c r="F116" s="43"/>
      <c r="G116" s="4"/>
      <c r="H116" s="4"/>
      <c r="I116" s="4"/>
      <c r="J116" s="4"/>
      <c r="K116" s="4"/>
      <c r="L116" s="19"/>
    </row>
    <row r="117" spans="1:12" ht="15" thickBot="1" x14ac:dyDescent="0.35">
      <c r="A117" s="4"/>
      <c r="B117" s="42" t="s">
        <v>161</v>
      </c>
      <c r="C117" s="42"/>
      <c r="D117" s="42" t="s">
        <v>162</v>
      </c>
      <c r="E117" s="42"/>
      <c r="F117" s="43"/>
      <c r="G117" s="4"/>
      <c r="H117" s="4"/>
      <c r="I117" s="4"/>
      <c r="J117" s="4"/>
      <c r="K117" s="4"/>
      <c r="L117" s="19"/>
    </row>
    <row r="118" spans="1:12" ht="15" thickBot="1" x14ac:dyDescent="0.35">
      <c r="A118" s="4"/>
      <c r="B118" s="59"/>
      <c r="C118" s="42"/>
      <c r="D118" s="59"/>
      <c r="E118" s="42"/>
      <c r="F118" s="43"/>
      <c r="G118" s="4"/>
      <c r="H118" s="4"/>
      <c r="I118" s="4"/>
      <c r="J118" s="4"/>
      <c r="K118" s="4"/>
      <c r="L118" s="19"/>
    </row>
    <row r="119" spans="1:12" x14ac:dyDescent="0.3">
      <c r="A119" s="4"/>
      <c r="B119" s="44"/>
      <c r="C119" s="42"/>
      <c r="D119" s="45"/>
      <c r="E119" s="42"/>
      <c r="F119" s="43"/>
      <c r="G119" s="4"/>
      <c r="H119" s="4"/>
      <c r="I119" s="4"/>
      <c r="J119" s="4"/>
      <c r="K119" s="4"/>
      <c r="L119" s="19"/>
    </row>
    <row r="120" spans="1:12" ht="15" thickBot="1" x14ac:dyDescent="0.35">
      <c r="A120" s="4"/>
      <c r="B120" s="42" t="s">
        <v>163</v>
      </c>
      <c r="C120" s="42"/>
      <c r="D120" s="42" t="s">
        <v>164</v>
      </c>
      <c r="E120" s="42"/>
      <c r="F120" s="43"/>
      <c r="G120" s="4"/>
      <c r="H120" s="4"/>
      <c r="I120" s="4"/>
      <c r="J120" s="4"/>
      <c r="K120" s="4"/>
      <c r="L120" s="19"/>
    </row>
    <row r="121" spans="1:12" ht="15" thickBot="1" x14ac:dyDescent="0.35">
      <c r="A121" s="4"/>
      <c r="B121" s="59"/>
      <c r="C121" s="42"/>
      <c r="D121" s="59"/>
      <c r="E121" s="42"/>
      <c r="F121" s="43"/>
      <c r="G121" s="4"/>
      <c r="H121" s="4"/>
      <c r="I121" s="4"/>
      <c r="J121" s="4"/>
      <c r="K121" s="4"/>
      <c r="L121" s="19"/>
    </row>
    <row r="122" spans="1:12" x14ac:dyDescent="0.3">
      <c r="A122" s="4"/>
      <c r="B122" s="44"/>
      <c r="C122" s="42"/>
      <c r="D122" s="45"/>
      <c r="E122" s="42"/>
      <c r="F122" s="43"/>
      <c r="G122" s="4"/>
      <c r="H122" s="4"/>
      <c r="I122" s="4"/>
      <c r="J122" s="4"/>
      <c r="K122" s="4"/>
      <c r="L122" s="19"/>
    </row>
    <row r="123" spans="1:12" ht="15" thickBot="1" x14ac:dyDescent="0.35">
      <c r="A123" s="4"/>
      <c r="B123" s="42" t="s">
        <v>165</v>
      </c>
      <c r="C123" s="42"/>
      <c r="D123" s="42" t="s">
        <v>166</v>
      </c>
      <c r="E123" s="42"/>
      <c r="F123" s="43"/>
      <c r="G123" s="4"/>
      <c r="H123" s="4"/>
      <c r="I123" s="4"/>
      <c r="J123" s="4"/>
      <c r="K123" s="4"/>
      <c r="L123" s="19"/>
    </row>
    <row r="124" spans="1:12" ht="15" thickBot="1" x14ac:dyDescent="0.35">
      <c r="A124" s="4"/>
      <c r="B124" s="59"/>
      <c r="C124" s="42"/>
      <c r="D124" s="59"/>
      <c r="E124" s="42"/>
      <c r="F124" s="43"/>
      <c r="G124" s="4"/>
      <c r="H124" s="4"/>
      <c r="I124" s="4"/>
      <c r="J124" s="4"/>
      <c r="K124" s="4"/>
      <c r="L124" s="19"/>
    </row>
    <row r="125" spans="1:12" x14ac:dyDescent="0.3">
      <c r="A125" s="4"/>
      <c r="B125" s="44"/>
      <c r="C125" s="42"/>
      <c r="D125" s="45"/>
      <c r="E125" s="42"/>
      <c r="F125" s="43"/>
      <c r="G125" s="4"/>
      <c r="H125" s="4"/>
      <c r="I125" s="4"/>
      <c r="J125" s="4"/>
      <c r="K125" s="4"/>
      <c r="L125" s="19"/>
    </row>
    <row r="126" spans="1:12" ht="15" thickBot="1" x14ac:dyDescent="0.35">
      <c r="A126" s="4"/>
      <c r="B126" s="42" t="s">
        <v>165</v>
      </c>
      <c r="C126" s="42"/>
      <c r="D126" s="42" t="s">
        <v>166</v>
      </c>
      <c r="E126" s="42"/>
      <c r="F126" s="43"/>
      <c r="G126" s="4"/>
      <c r="H126" s="4"/>
      <c r="I126" s="4"/>
      <c r="J126" s="4"/>
      <c r="K126" s="4"/>
      <c r="L126" s="19"/>
    </row>
    <row r="127" spans="1:12" ht="15" thickBot="1" x14ac:dyDescent="0.35">
      <c r="A127" s="4"/>
      <c r="B127" s="59"/>
      <c r="C127" s="42"/>
      <c r="D127" s="59"/>
      <c r="E127" s="42"/>
      <c r="F127" s="43"/>
      <c r="G127" s="4"/>
      <c r="H127" s="4"/>
      <c r="I127" s="4"/>
      <c r="J127" s="4"/>
      <c r="K127" s="4"/>
      <c r="L127" s="19"/>
    </row>
    <row r="128" spans="1:12" x14ac:dyDescent="0.3">
      <c r="A128" s="4"/>
      <c r="B128" s="44"/>
      <c r="C128" s="42"/>
      <c r="D128" s="45"/>
      <c r="E128" s="42"/>
      <c r="F128" s="43"/>
      <c r="G128" s="4"/>
      <c r="H128" s="4"/>
      <c r="I128" s="4"/>
      <c r="J128" s="4"/>
      <c r="K128" s="4"/>
      <c r="L128" s="19"/>
    </row>
    <row r="129" spans="1:12" ht="15" thickBot="1" x14ac:dyDescent="0.35">
      <c r="A129" s="4"/>
      <c r="B129" s="42" t="s">
        <v>167</v>
      </c>
      <c r="C129" s="42"/>
      <c r="D129" s="42" t="s">
        <v>168</v>
      </c>
      <c r="E129" s="42"/>
      <c r="F129" s="43"/>
      <c r="G129" s="4"/>
      <c r="H129" s="4"/>
      <c r="I129" s="4"/>
      <c r="J129" s="4"/>
      <c r="K129" s="4"/>
      <c r="L129" s="19"/>
    </row>
    <row r="130" spans="1:12" ht="15" thickBot="1" x14ac:dyDescent="0.35">
      <c r="A130" s="4"/>
      <c r="B130" s="59"/>
      <c r="C130" s="42"/>
      <c r="D130" s="59"/>
      <c r="E130" s="42"/>
      <c r="F130" s="43"/>
      <c r="G130" s="4"/>
      <c r="H130" s="4"/>
      <c r="I130" s="4"/>
      <c r="J130" s="4"/>
      <c r="K130" s="4"/>
      <c r="L130" s="19"/>
    </row>
    <row r="131" spans="1:12" x14ac:dyDescent="0.3">
      <c r="A131" s="4"/>
      <c r="B131" s="44"/>
      <c r="C131" s="42"/>
      <c r="D131" s="45"/>
      <c r="E131" s="42"/>
      <c r="F131" s="43"/>
      <c r="G131" s="4"/>
      <c r="H131" s="4"/>
      <c r="I131" s="4"/>
      <c r="J131" s="4"/>
      <c r="K131" s="4"/>
      <c r="L131" s="19"/>
    </row>
    <row r="132" spans="1:12" ht="15" thickBot="1" x14ac:dyDescent="0.35">
      <c r="A132" s="4"/>
      <c r="B132" s="42" t="s">
        <v>169</v>
      </c>
      <c r="C132" s="42"/>
      <c r="D132" s="42" t="s">
        <v>170</v>
      </c>
      <c r="E132" s="42"/>
      <c r="F132" s="43"/>
      <c r="G132" s="4"/>
      <c r="H132" s="4"/>
      <c r="I132" s="4"/>
      <c r="J132" s="4"/>
      <c r="K132" s="4"/>
      <c r="L132" s="19"/>
    </row>
    <row r="133" spans="1:12" ht="15" thickBot="1" x14ac:dyDescent="0.35">
      <c r="A133" s="4"/>
      <c r="B133" s="59"/>
      <c r="C133" s="42"/>
      <c r="D133" s="59"/>
      <c r="E133" s="42"/>
      <c r="F133" s="43"/>
      <c r="G133" s="4"/>
      <c r="H133" s="4"/>
      <c r="I133" s="4"/>
      <c r="J133" s="4"/>
      <c r="K133" s="4"/>
      <c r="L133" s="19"/>
    </row>
    <row r="134" spans="1:12" x14ac:dyDescent="0.3">
      <c r="A134" s="4"/>
      <c r="B134" s="44"/>
      <c r="C134" s="42"/>
      <c r="D134" s="45"/>
      <c r="E134" s="42"/>
      <c r="F134" s="43"/>
      <c r="G134" s="4"/>
      <c r="H134" s="4"/>
      <c r="I134" s="4"/>
      <c r="J134" s="4"/>
      <c r="K134" s="4"/>
      <c r="L134" s="19"/>
    </row>
    <row r="135" spans="1:12" ht="15" thickBot="1" x14ac:dyDescent="0.35">
      <c r="A135" s="4"/>
      <c r="B135" s="42" t="s">
        <v>171</v>
      </c>
      <c r="C135" s="42"/>
      <c r="D135" s="42" t="s">
        <v>172</v>
      </c>
      <c r="E135" s="42"/>
      <c r="F135" s="43"/>
      <c r="G135" s="4"/>
      <c r="H135" s="4"/>
      <c r="I135" s="4"/>
      <c r="J135" s="4"/>
      <c r="K135" s="4"/>
      <c r="L135" s="19"/>
    </row>
    <row r="136" spans="1:12" ht="15" thickBot="1" x14ac:dyDescent="0.35">
      <c r="A136" s="4"/>
      <c r="B136" s="59"/>
      <c r="C136" s="42"/>
      <c r="D136" s="59"/>
      <c r="E136" s="42"/>
      <c r="F136" s="43"/>
      <c r="G136" s="4"/>
      <c r="H136" s="4"/>
      <c r="I136" s="4"/>
      <c r="J136" s="4"/>
      <c r="K136" s="4"/>
      <c r="L136" s="19"/>
    </row>
    <row r="137" spans="1:12" x14ac:dyDescent="0.3">
      <c r="A137" s="4"/>
      <c r="B137" s="44"/>
      <c r="C137" s="42"/>
      <c r="D137" s="45"/>
      <c r="E137" s="42"/>
      <c r="F137" s="43"/>
      <c r="G137" s="4"/>
      <c r="H137" s="4"/>
      <c r="I137" s="4"/>
      <c r="J137" s="4"/>
      <c r="K137" s="4"/>
      <c r="L137" s="19"/>
    </row>
    <row r="138" spans="1:12" ht="15" thickBot="1" x14ac:dyDescent="0.35">
      <c r="A138" s="4"/>
      <c r="B138" s="42" t="s">
        <v>173</v>
      </c>
      <c r="C138" s="42"/>
      <c r="D138" s="42" t="s">
        <v>174</v>
      </c>
      <c r="E138" s="42"/>
      <c r="F138" s="43"/>
      <c r="G138" s="4"/>
      <c r="H138" s="4"/>
      <c r="I138" s="4"/>
      <c r="J138" s="4"/>
      <c r="K138" s="4"/>
      <c r="L138" s="19"/>
    </row>
    <row r="139" spans="1:12" ht="15" thickBot="1" x14ac:dyDescent="0.35">
      <c r="A139" s="4"/>
      <c r="B139" s="59"/>
      <c r="C139" s="42"/>
      <c r="D139" s="59"/>
      <c r="E139" s="42"/>
      <c r="F139" s="43"/>
      <c r="G139" s="4"/>
      <c r="H139" s="4"/>
      <c r="I139" s="4"/>
      <c r="J139" s="4"/>
      <c r="K139" s="4"/>
      <c r="L139" s="19"/>
    </row>
    <row r="140" spans="1:12" x14ac:dyDescent="0.3">
      <c r="A140" s="4"/>
      <c r="B140" s="44"/>
      <c r="C140" s="42"/>
      <c r="D140" s="45"/>
      <c r="E140" s="42"/>
      <c r="F140" s="43"/>
      <c r="G140" s="4"/>
      <c r="H140" s="4"/>
      <c r="I140" s="4"/>
      <c r="J140" s="4"/>
      <c r="K140" s="4"/>
      <c r="L140" s="19"/>
    </row>
    <row r="141" spans="1:12" ht="15" thickBot="1" x14ac:dyDescent="0.35">
      <c r="A141" s="4"/>
      <c r="B141" s="42" t="s">
        <v>175</v>
      </c>
      <c r="C141" s="42"/>
      <c r="D141" s="42" t="s">
        <v>176</v>
      </c>
      <c r="E141" s="42"/>
      <c r="F141" s="43"/>
      <c r="G141" s="4"/>
      <c r="H141" s="4"/>
      <c r="I141" s="4"/>
      <c r="J141" s="4"/>
      <c r="K141" s="4"/>
      <c r="L141" s="19"/>
    </row>
    <row r="142" spans="1:12" ht="15" thickBot="1" x14ac:dyDescent="0.35">
      <c r="A142" s="4"/>
      <c r="B142" s="59"/>
      <c r="C142" s="42"/>
      <c r="D142" s="59"/>
      <c r="E142" s="42"/>
      <c r="F142" s="43"/>
      <c r="G142" s="4"/>
      <c r="H142" s="4"/>
      <c r="I142" s="4"/>
      <c r="J142" s="4"/>
      <c r="K142" s="4"/>
      <c r="L142" s="19"/>
    </row>
    <row r="143" spans="1:12" x14ac:dyDescent="0.3">
      <c r="B143" s="46"/>
      <c r="C143" s="46"/>
      <c r="D143" s="46"/>
      <c r="E143" s="46"/>
      <c r="F143" s="46"/>
    </row>
    <row r="144" spans="1:12" x14ac:dyDescent="0.3">
      <c r="B144" s="77" t="s">
        <v>17</v>
      </c>
      <c r="C144" s="77"/>
      <c r="D144" s="77"/>
      <c r="E144" s="77"/>
      <c r="F144" s="77"/>
      <c r="L144" s="73"/>
    </row>
    <row r="145" spans="2:12" ht="7.5" customHeight="1" x14ac:dyDescent="0.3">
      <c r="B145" s="46"/>
      <c r="C145" s="46"/>
      <c r="D145" s="46"/>
      <c r="E145" s="46"/>
      <c r="F145" s="46"/>
      <c r="L145" s="73"/>
    </row>
    <row r="146" spans="2:12" ht="159.75" customHeight="1" x14ac:dyDescent="0.3">
      <c r="B146" s="85" t="s">
        <v>76</v>
      </c>
      <c r="C146" s="86"/>
      <c r="D146" s="86"/>
      <c r="E146" s="86"/>
      <c r="F146" s="86"/>
      <c r="G146" s="63" t="s">
        <v>45</v>
      </c>
      <c r="L146" s="73"/>
    </row>
    <row r="147" spans="2:12" ht="7.5" customHeight="1" x14ac:dyDescent="0.3">
      <c r="B147" s="47"/>
      <c r="C147" s="48"/>
      <c r="D147" s="48"/>
      <c r="E147" s="48"/>
      <c r="F147" s="48"/>
      <c r="L147" s="73"/>
    </row>
    <row r="148" spans="2:12" ht="75.599999999999994" customHeight="1" x14ac:dyDescent="0.3">
      <c r="B148" s="84" t="s">
        <v>56</v>
      </c>
      <c r="C148" s="84"/>
      <c r="D148" s="84"/>
      <c r="E148" s="84"/>
      <c r="F148" s="84"/>
      <c r="G148" s="63" t="s">
        <v>45</v>
      </c>
      <c r="L148" s="73"/>
    </row>
    <row r="149" spans="2:12" ht="7.5" customHeight="1" x14ac:dyDescent="0.3">
      <c r="B149" s="47"/>
      <c r="C149" s="47"/>
      <c r="D149" s="47"/>
      <c r="E149" s="47"/>
      <c r="F149" s="47"/>
      <c r="L149" s="73"/>
    </row>
    <row r="150" spans="2:12" ht="45.9" customHeight="1" x14ac:dyDescent="0.3">
      <c r="B150" s="84" t="s">
        <v>57</v>
      </c>
      <c r="C150" s="84"/>
      <c r="D150" s="84"/>
      <c r="E150" s="84"/>
      <c r="F150" s="84"/>
      <c r="G150" s="63" t="s">
        <v>45</v>
      </c>
      <c r="L150" s="73"/>
    </row>
    <row r="151" spans="2:12" ht="7.5" customHeight="1" x14ac:dyDescent="0.3">
      <c r="B151" s="47"/>
      <c r="C151" s="47"/>
      <c r="D151" s="47"/>
      <c r="E151" s="47"/>
      <c r="F151" s="47"/>
      <c r="L151" s="73"/>
    </row>
    <row r="152" spans="2:12" ht="32.1" customHeight="1" x14ac:dyDescent="0.3">
      <c r="B152" s="110" t="s">
        <v>58</v>
      </c>
      <c r="C152" s="84"/>
      <c r="D152" s="84"/>
      <c r="E152" s="84"/>
      <c r="F152" s="84"/>
      <c r="G152" s="63" t="s">
        <v>45</v>
      </c>
      <c r="L152" s="73"/>
    </row>
    <row r="153" spans="2:12" ht="7.5" customHeight="1" x14ac:dyDescent="0.3">
      <c r="B153" s="47"/>
      <c r="C153" s="47"/>
      <c r="D153" s="47"/>
      <c r="E153" s="47"/>
      <c r="F153" s="47"/>
      <c r="L153" s="73"/>
    </row>
    <row r="154" spans="2:12" ht="45.9" customHeight="1" x14ac:dyDescent="0.3">
      <c r="B154" s="109" t="s">
        <v>59</v>
      </c>
      <c r="C154" s="109"/>
      <c r="D154" s="109"/>
      <c r="E154" s="109"/>
      <c r="F154" s="109"/>
      <c r="G154" s="63" t="s">
        <v>45</v>
      </c>
      <c r="L154" s="73"/>
    </row>
    <row r="155" spans="2:12" ht="6.9" customHeight="1" x14ac:dyDescent="0.3">
      <c r="B155" s="49"/>
      <c r="C155" s="49"/>
      <c r="D155" s="49"/>
      <c r="E155" s="49"/>
      <c r="F155" s="49"/>
      <c r="L155" s="73"/>
    </row>
    <row r="156" spans="2:12" ht="45.9" customHeight="1" x14ac:dyDescent="0.3">
      <c r="B156" s="109" t="s">
        <v>60</v>
      </c>
      <c r="C156" s="109"/>
      <c r="D156" s="109"/>
      <c r="E156" s="109"/>
      <c r="F156" s="109"/>
      <c r="G156" s="63" t="s">
        <v>45</v>
      </c>
      <c r="L156" s="73"/>
    </row>
    <row r="157" spans="2:12" ht="7.5" customHeight="1" x14ac:dyDescent="0.3">
      <c r="B157" s="47"/>
      <c r="C157" s="47"/>
      <c r="D157" s="47"/>
      <c r="E157" s="47"/>
      <c r="F157" s="47"/>
      <c r="L157" s="73"/>
    </row>
    <row r="158" spans="2:12" ht="47.1" customHeight="1" x14ac:dyDescent="0.3">
      <c r="B158" s="84" t="s">
        <v>61</v>
      </c>
      <c r="C158" s="84"/>
      <c r="D158" s="84"/>
      <c r="E158" s="84"/>
      <c r="F158" s="84"/>
      <c r="G158" s="63" t="s">
        <v>45</v>
      </c>
      <c r="L158" s="73"/>
    </row>
    <row r="159" spans="2:12" ht="7.5" customHeight="1" x14ac:dyDescent="0.3">
      <c r="B159" s="47"/>
      <c r="C159" s="47"/>
      <c r="D159" s="47"/>
      <c r="E159" s="47"/>
      <c r="F159" s="47"/>
      <c r="L159" s="73"/>
    </row>
    <row r="160" spans="2:12" ht="7.5" customHeight="1" x14ac:dyDescent="0.3">
      <c r="B160" s="47"/>
      <c r="C160" s="47"/>
      <c r="D160" s="47"/>
      <c r="E160" s="47"/>
      <c r="F160" s="47"/>
      <c r="L160" s="73"/>
    </row>
    <row r="161" spans="2:12" ht="46.5" customHeight="1" x14ac:dyDescent="0.3">
      <c r="B161" s="84" t="s">
        <v>62</v>
      </c>
      <c r="C161" s="108"/>
      <c r="D161" s="108"/>
      <c r="E161" s="108"/>
      <c r="F161" s="108"/>
      <c r="G161" s="63" t="s">
        <v>45</v>
      </c>
      <c r="L161" s="73"/>
    </row>
    <row r="162" spans="2:12" ht="7.5" customHeight="1" x14ac:dyDescent="0.3">
      <c r="B162" s="47"/>
      <c r="C162" s="48"/>
      <c r="D162" s="48"/>
      <c r="E162" s="48"/>
      <c r="F162" s="48"/>
      <c r="L162" s="73"/>
    </row>
    <row r="163" spans="2:12" ht="7.5" customHeight="1" x14ac:dyDescent="0.3">
      <c r="B163" s="46"/>
      <c r="C163" s="46"/>
      <c r="D163" s="46"/>
      <c r="E163" s="46"/>
      <c r="F163" s="46"/>
      <c r="L163" s="73"/>
    </row>
    <row r="164" spans="2:12" ht="74.400000000000006" customHeight="1" x14ac:dyDescent="0.3">
      <c r="B164" s="84" t="s">
        <v>63</v>
      </c>
      <c r="C164" s="108"/>
      <c r="D164" s="108"/>
      <c r="E164" s="108"/>
      <c r="F164" s="108"/>
      <c r="G164" s="63" t="s">
        <v>45</v>
      </c>
      <c r="L164" s="73"/>
    </row>
    <row r="165" spans="2:12" ht="7.5" customHeight="1" x14ac:dyDescent="0.3">
      <c r="B165" s="46"/>
      <c r="C165" s="46"/>
      <c r="D165" s="46"/>
      <c r="E165" s="46"/>
      <c r="F165" s="46"/>
      <c r="L165" s="73"/>
    </row>
    <row r="166" spans="2:12" ht="33.9" customHeight="1" x14ac:dyDescent="0.3">
      <c r="B166" s="84" t="s">
        <v>64</v>
      </c>
      <c r="C166" s="108"/>
      <c r="D166" s="108"/>
      <c r="E166" s="108"/>
      <c r="F166" s="108"/>
      <c r="G166" s="63" t="s">
        <v>45</v>
      </c>
      <c r="L166" s="73"/>
    </row>
    <row r="167" spans="2:12" ht="7.5" customHeight="1" x14ac:dyDescent="0.3">
      <c r="B167" s="50"/>
      <c r="C167" s="51"/>
      <c r="D167" s="51"/>
      <c r="E167" s="51"/>
      <c r="F167" s="51"/>
      <c r="L167" s="73"/>
    </row>
    <row r="168" spans="2:12" ht="6.9" customHeight="1" x14ac:dyDescent="0.3">
      <c r="B168" s="47"/>
      <c r="C168" s="47"/>
      <c r="D168" s="47"/>
      <c r="E168" s="47"/>
      <c r="F168" s="47"/>
      <c r="L168" s="13"/>
    </row>
    <row r="169" spans="2:12" ht="33.9" customHeight="1" x14ac:dyDescent="0.3">
      <c r="B169" s="102" t="s">
        <v>65</v>
      </c>
      <c r="C169" s="102"/>
      <c r="D169" s="102"/>
      <c r="E169" s="102"/>
      <c r="F169" s="102"/>
      <c r="G169" s="63" t="s">
        <v>45</v>
      </c>
      <c r="L169" s="13"/>
    </row>
    <row r="170" spans="2:12" ht="24.9" customHeight="1" x14ac:dyDescent="0.3"/>
    <row r="171" spans="2:12" ht="19.5" customHeight="1" x14ac:dyDescent="0.3">
      <c r="B171" s="105" t="str">
        <f>IF(AND(G146="ÁNO",G148="ÁNO",G150="ÁNO",G152="ÁNO",G154="ÁNO",G156="ÁNO",G158="ÁNO",G161="ÁNO",G164="ÁNO",G166="ÁNO",G169="ÁNO"),"","NIE SÚ VYPLNENÉ VŠETKY ČESTNÉ PREHLÁSENIA")</f>
        <v>NIE SÚ VYPLNENÉ VŠETKY ČESTNÉ PREHLÁSENIA</v>
      </c>
      <c r="C171" s="106"/>
      <c r="D171" s="106"/>
      <c r="E171" s="106"/>
      <c r="F171" s="106"/>
      <c r="L171" s="73"/>
    </row>
    <row r="172" spans="2:12" ht="24.9" customHeight="1" thickBot="1" x14ac:dyDescent="0.35">
      <c r="L172" s="73"/>
    </row>
    <row r="173" spans="2:12" x14ac:dyDescent="0.3">
      <c r="B173" s="103"/>
      <c r="L173" s="73"/>
    </row>
    <row r="174" spans="2:12" ht="15" thickBot="1" x14ac:dyDescent="0.35">
      <c r="B174" s="104"/>
      <c r="L174" s="73"/>
    </row>
    <row r="175" spans="2:12" x14ac:dyDescent="0.3">
      <c r="L175" s="73"/>
    </row>
    <row r="176" spans="2:12" x14ac:dyDescent="0.3">
      <c r="L176" s="73"/>
    </row>
    <row r="177" spans="12:12" x14ac:dyDescent="0.3">
      <c r="L177" s="73"/>
    </row>
    <row r="178" spans="12:12" x14ac:dyDescent="0.3">
      <c r="L178" s="73"/>
    </row>
    <row r="179" spans="12:12" x14ac:dyDescent="0.3">
      <c r="L179" s="73"/>
    </row>
    <row r="180" spans="12:12" x14ac:dyDescent="0.3">
      <c r="L180" s="73"/>
    </row>
    <row r="181" spans="12:12" x14ac:dyDescent="0.3">
      <c r="L181" s="73"/>
    </row>
  </sheetData>
  <sheetProtection algorithmName="SHA-512" hashValue="48/5pzFo58UmWd1ownb0YFRUfoW1uLd2gs7QWZ+44JrGRiNdT+WhFIQZ+zf9pocrRAnAgG/4nFyShWNok7sDUQ==" saltValue="n4AmBQelMeZzNfsrTP6IEA==" spinCount="100000" sheet="1" selectLockedCells="1"/>
  <mergeCells count="38">
    <mergeCell ref="B169:F169"/>
    <mergeCell ref="B173:B174"/>
    <mergeCell ref="B171:F171"/>
    <mergeCell ref="L32:L33"/>
    <mergeCell ref="B161:F161"/>
    <mergeCell ref="B164:F164"/>
    <mergeCell ref="B166:F166"/>
    <mergeCell ref="B154:F154"/>
    <mergeCell ref="B156:F156"/>
    <mergeCell ref="B152:F152"/>
    <mergeCell ref="B158:F158"/>
    <mergeCell ref="L171:L181"/>
    <mergeCell ref="L74:L75"/>
    <mergeCell ref="L144:L167"/>
    <mergeCell ref="B66:F66"/>
    <mergeCell ref="B75:F75"/>
    <mergeCell ref="B150:F150"/>
    <mergeCell ref="B146:F146"/>
    <mergeCell ref="B148:F148"/>
    <mergeCell ref="B9:F9"/>
    <mergeCell ref="B12:F12"/>
    <mergeCell ref="B39:F39"/>
    <mergeCell ref="B42:F42"/>
    <mergeCell ref="B45:F45"/>
    <mergeCell ref="B48:F48"/>
    <mergeCell ref="B51:F51"/>
    <mergeCell ref="B54:F54"/>
    <mergeCell ref="B60:F60"/>
    <mergeCell ref="B63:F63"/>
    <mergeCell ref="B33:F33"/>
    <mergeCell ref="B81:F81"/>
    <mergeCell ref="B84:F84"/>
    <mergeCell ref="B87:F87"/>
    <mergeCell ref="L6:L23"/>
    <mergeCell ref="B1:F1"/>
    <mergeCell ref="B144:F144"/>
    <mergeCell ref="B69:F69"/>
    <mergeCell ref="B72:F72"/>
  </mergeCells>
  <dataValidations disablePrompts="1" count="1">
    <dataValidation type="list" allowBlank="1" showInputMessage="1" showErrorMessage="1" prompt="ZVOLIŤ MOŽNOSŤ" sqref="G146 G148 G150 G152 G154 G156 G158 G161 G164 G166 G169 F91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53" workbookViewId="0">
      <selection activeCell="A79" sqref="A1:A79"/>
    </sheetView>
  </sheetViews>
  <sheetFormatPr defaultRowHeight="14.4" x14ac:dyDescent="0.3"/>
  <cols>
    <col min="1" max="1" width="30.88671875" customWidth="1"/>
  </cols>
  <sheetData>
    <row r="1" spans="1:1" x14ac:dyDescent="0.3">
      <c r="A1" s="69" t="s">
        <v>78</v>
      </c>
    </row>
    <row r="2" spans="1:1" x14ac:dyDescent="0.3">
      <c r="A2" s="69" t="s">
        <v>79</v>
      </c>
    </row>
    <row r="3" spans="1:1" x14ac:dyDescent="0.3">
      <c r="A3" s="69" t="s">
        <v>80</v>
      </c>
    </row>
    <row r="4" spans="1:1" x14ac:dyDescent="0.3">
      <c r="A4" s="69" t="s">
        <v>81</v>
      </c>
    </row>
    <row r="5" spans="1:1" x14ac:dyDescent="0.3">
      <c r="A5" s="69" t="s">
        <v>82</v>
      </c>
    </row>
    <row r="6" spans="1:1" x14ac:dyDescent="0.3">
      <c r="A6" s="69" t="s">
        <v>83</v>
      </c>
    </row>
    <row r="7" spans="1:1" x14ac:dyDescent="0.3">
      <c r="A7" s="69" t="s">
        <v>84</v>
      </c>
    </row>
    <row r="8" spans="1:1" x14ac:dyDescent="0.3">
      <c r="A8" s="69" t="s">
        <v>85</v>
      </c>
    </row>
    <row r="9" spans="1:1" x14ac:dyDescent="0.3">
      <c r="A9" s="69" t="s">
        <v>86</v>
      </c>
    </row>
    <row r="10" spans="1:1" x14ac:dyDescent="0.3">
      <c r="A10" s="69" t="s">
        <v>87</v>
      </c>
    </row>
    <row r="11" spans="1:1" x14ac:dyDescent="0.3">
      <c r="A11" s="69" t="s">
        <v>88</v>
      </c>
    </row>
    <row r="12" spans="1:1" x14ac:dyDescent="0.3">
      <c r="A12" s="69" t="s">
        <v>89</v>
      </c>
    </row>
    <row r="13" spans="1:1" x14ac:dyDescent="0.3">
      <c r="A13" s="69" t="s">
        <v>90</v>
      </c>
    </row>
    <row r="14" spans="1:1" x14ac:dyDescent="0.3">
      <c r="A14" s="69" t="s">
        <v>91</v>
      </c>
    </row>
    <row r="15" spans="1:1" x14ac:dyDescent="0.3">
      <c r="A15" s="69" t="s">
        <v>92</v>
      </c>
    </row>
    <row r="16" spans="1:1" x14ac:dyDescent="0.3">
      <c r="A16" s="69" t="s">
        <v>93</v>
      </c>
    </row>
    <row r="17" spans="1:1" x14ac:dyDescent="0.3">
      <c r="A17" s="69" t="s">
        <v>94</v>
      </c>
    </row>
    <row r="18" spans="1:1" x14ac:dyDescent="0.3">
      <c r="A18" s="69" t="s">
        <v>95</v>
      </c>
    </row>
    <row r="19" spans="1:1" x14ac:dyDescent="0.3">
      <c r="A19" s="69" t="s">
        <v>96</v>
      </c>
    </row>
    <row r="20" spans="1:1" x14ac:dyDescent="0.3">
      <c r="A20" s="69" t="s">
        <v>97</v>
      </c>
    </row>
    <row r="21" spans="1:1" x14ac:dyDescent="0.3">
      <c r="A21" s="69" t="s">
        <v>98</v>
      </c>
    </row>
    <row r="22" spans="1:1" x14ac:dyDescent="0.3">
      <c r="A22" s="69" t="s">
        <v>99</v>
      </c>
    </row>
    <row r="23" spans="1:1" x14ac:dyDescent="0.3">
      <c r="A23" s="69" t="s">
        <v>100</v>
      </c>
    </row>
    <row r="24" spans="1:1" x14ac:dyDescent="0.3">
      <c r="A24" s="69" t="s">
        <v>101</v>
      </c>
    </row>
    <row r="25" spans="1:1" x14ac:dyDescent="0.3">
      <c r="A25" s="69" t="s">
        <v>102</v>
      </c>
    </row>
    <row r="26" spans="1:1" x14ac:dyDescent="0.3">
      <c r="A26" s="69" t="s">
        <v>103</v>
      </c>
    </row>
    <row r="27" spans="1:1" x14ac:dyDescent="0.3">
      <c r="A27" s="69" t="s">
        <v>104</v>
      </c>
    </row>
    <row r="28" spans="1:1" x14ac:dyDescent="0.3">
      <c r="A28" s="69" t="s">
        <v>105</v>
      </c>
    </row>
    <row r="29" spans="1:1" x14ac:dyDescent="0.3">
      <c r="A29" s="69" t="s">
        <v>106</v>
      </c>
    </row>
    <row r="30" spans="1:1" x14ac:dyDescent="0.3">
      <c r="A30" s="69" t="s">
        <v>107</v>
      </c>
    </row>
    <row r="31" spans="1:1" x14ac:dyDescent="0.3">
      <c r="A31" s="69" t="s">
        <v>108</v>
      </c>
    </row>
    <row r="32" spans="1:1" x14ac:dyDescent="0.3">
      <c r="A32" s="69" t="s">
        <v>109</v>
      </c>
    </row>
    <row r="33" spans="1:1" x14ac:dyDescent="0.3">
      <c r="A33" s="69" t="s">
        <v>110</v>
      </c>
    </row>
    <row r="34" spans="1:1" x14ac:dyDescent="0.3">
      <c r="A34" s="69" t="s">
        <v>111</v>
      </c>
    </row>
    <row r="35" spans="1:1" x14ac:dyDescent="0.3">
      <c r="A35" s="69" t="s">
        <v>112</v>
      </c>
    </row>
    <row r="36" spans="1:1" x14ac:dyDescent="0.3">
      <c r="A36" s="69" t="s">
        <v>113</v>
      </c>
    </row>
    <row r="37" spans="1:1" x14ac:dyDescent="0.3">
      <c r="A37" s="69" t="s">
        <v>114</v>
      </c>
    </row>
    <row r="38" spans="1:1" x14ac:dyDescent="0.3">
      <c r="A38" s="69" t="s">
        <v>115</v>
      </c>
    </row>
    <row r="39" spans="1:1" x14ac:dyDescent="0.3">
      <c r="A39" s="69" t="s">
        <v>116</v>
      </c>
    </row>
    <row r="40" spans="1:1" x14ac:dyDescent="0.3">
      <c r="A40" s="69" t="s">
        <v>117</v>
      </c>
    </row>
    <row r="41" spans="1:1" x14ac:dyDescent="0.3">
      <c r="A41" s="69" t="s">
        <v>118</v>
      </c>
    </row>
    <row r="42" spans="1:1" x14ac:dyDescent="0.3">
      <c r="A42" s="69" t="s">
        <v>119</v>
      </c>
    </row>
    <row r="43" spans="1:1" x14ac:dyDescent="0.3">
      <c r="A43" s="69" t="s">
        <v>120</v>
      </c>
    </row>
    <row r="44" spans="1:1" x14ac:dyDescent="0.3">
      <c r="A44" s="69" t="s">
        <v>121</v>
      </c>
    </row>
    <row r="45" spans="1:1" x14ac:dyDescent="0.3">
      <c r="A45" s="69" t="s">
        <v>122</v>
      </c>
    </row>
    <row r="46" spans="1:1" x14ac:dyDescent="0.3">
      <c r="A46" s="69" t="s">
        <v>123</v>
      </c>
    </row>
    <row r="47" spans="1:1" x14ac:dyDescent="0.3">
      <c r="A47" s="69" t="s">
        <v>124</v>
      </c>
    </row>
    <row r="48" spans="1:1" x14ac:dyDescent="0.3">
      <c r="A48" s="69" t="s">
        <v>125</v>
      </c>
    </row>
    <row r="49" spans="1:1" x14ac:dyDescent="0.3">
      <c r="A49" s="69" t="s">
        <v>126</v>
      </c>
    </row>
    <row r="50" spans="1:1" x14ac:dyDescent="0.3">
      <c r="A50" s="69" t="s">
        <v>127</v>
      </c>
    </row>
    <row r="51" spans="1:1" x14ac:dyDescent="0.3">
      <c r="A51" s="69" t="s">
        <v>128</v>
      </c>
    </row>
    <row r="52" spans="1:1" x14ac:dyDescent="0.3">
      <c r="A52" s="69" t="s">
        <v>129</v>
      </c>
    </row>
    <row r="53" spans="1:1" x14ac:dyDescent="0.3">
      <c r="A53" s="69" t="s">
        <v>130</v>
      </c>
    </row>
    <row r="54" spans="1:1" x14ac:dyDescent="0.3">
      <c r="A54" s="69" t="s">
        <v>131</v>
      </c>
    </row>
    <row r="55" spans="1:1" x14ac:dyDescent="0.3">
      <c r="A55" s="69" t="s">
        <v>132</v>
      </c>
    </row>
    <row r="56" spans="1:1" x14ac:dyDescent="0.3">
      <c r="A56" s="69" t="s">
        <v>133</v>
      </c>
    </row>
    <row r="57" spans="1:1" x14ac:dyDescent="0.3">
      <c r="A57" s="69" t="s">
        <v>134</v>
      </c>
    </row>
    <row r="58" spans="1:1" x14ac:dyDescent="0.3">
      <c r="A58" s="69" t="s">
        <v>135</v>
      </c>
    </row>
    <row r="59" spans="1:1" x14ac:dyDescent="0.3">
      <c r="A59" s="69" t="s">
        <v>136</v>
      </c>
    </row>
    <row r="60" spans="1:1" x14ac:dyDescent="0.3">
      <c r="A60" s="69" t="s">
        <v>137</v>
      </c>
    </row>
    <row r="61" spans="1:1" x14ac:dyDescent="0.3">
      <c r="A61" s="69" t="s">
        <v>138</v>
      </c>
    </row>
    <row r="62" spans="1:1" x14ac:dyDescent="0.3">
      <c r="A62" s="69" t="s">
        <v>139</v>
      </c>
    </row>
    <row r="63" spans="1:1" x14ac:dyDescent="0.3">
      <c r="A63" s="69" t="s">
        <v>140</v>
      </c>
    </row>
    <row r="64" spans="1:1" x14ac:dyDescent="0.3">
      <c r="A64" s="69" t="s">
        <v>141</v>
      </c>
    </row>
    <row r="65" spans="1:1" x14ac:dyDescent="0.3">
      <c r="A65" s="69" t="s">
        <v>142</v>
      </c>
    </row>
    <row r="66" spans="1:1" x14ac:dyDescent="0.3">
      <c r="A66" s="69" t="s">
        <v>143</v>
      </c>
    </row>
    <row r="67" spans="1:1" x14ac:dyDescent="0.3">
      <c r="A67" s="69" t="s">
        <v>144</v>
      </c>
    </row>
    <row r="68" spans="1:1" x14ac:dyDescent="0.3">
      <c r="A68" s="69" t="s">
        <v>145</v>
      </c>
    </row>
    <row r="69" spans="1:1" x14ac:dyDescent="0.3">
      <c r="A69" s="69" t="s">
        <v>146</v>
      </c>
    </row>
    <row r="70" spans="1:1" x14ac:dyDescent="0.3">
      <c r="A70" s="69" t="s">
        <v>147</v>
      </c>
    </row>
    <row r="71" spans="1:1" x14ac:dyDescent="0.3">
      <c r="A71" s="69" t="s">
        <v>148</v>
      </c>
    </row>
    <row r="72" spans="1:1" x14ac:dyDescent="0.3">
      <c r="A72" s="69" t="s">
        <v>149</v>
      </c>
    </row>
    <row r="73" spans="1:1" x14ac:dyDescent="0.3">
      <c r="A73" s="69" t="s">
        <v>150</v>
      </c>
    </row>
    <row r="74" spans="1:1" x14ac:dyDescent="0.3">
      <c r="A74" s="69" t="s">
        <v>151</v>
      </c>
    </row>
    <row r="75" spans="1:1" x14ac:dyDescent="0.3">
      <c r="A75" s="69" t="s">
        <v>152</v>
      </c>
    </row>
    <row r="76" spans="1:1" x14ac:dyDescent="0.3">
      <c r="A76" s="69" t="s">
        <v>153</v>
      </c>
    </row>
    <row r="77" spans="1:1" x14ac:dyDescent="0.3">
      <c r="A77" s="69" t="s">
        <v>154</v>
      </c>
    </row>
    <row r="78" spans="1:1" x14ac:dyDescent="0.3">
      <c r="A78" s="69" t="s">
        <v>155</v>
      </c>
    </row>
    <row r="79" spans="1:1" x14ac:dyDescent="0.3">
      <c r="A79" s="69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workbookViewId="0">
      <selection activeCell="A79" sqref="A1:A79"/>
    </sheetView>
  </sheetViews>
  <sheetFormatPr defaultRowHeight="14.4" x14ac:dyDescent="0.3"/>
  <cols>
    <col min="14" max="14" width="16" bestFit="1" customWidth="1"/>
    <col min="28" max="30" width="12.88671875" bestFit="1" customWidth="1"/>
    <col min="31" max="31" width="10.5546875" customWidth="1"/>
  </cols>
  <sheetData>
    <row r="1" spans="1:31" ht="48" x14ac:dyDescent="0.3">
      <c r="A1" s="52" t="s">
        <v>72</v>
      </c>
      <c r="B1" s="52" t="s">
        <v>12</v>
      </c>
      <c r="C1" s="52" t="s">
        <v>3</v>
      </c>
      <c r="D1" s="52" t="s">
        <v>5</v>
      </c>
      <c r="E1" s="52" t="s">
        <v>6</v>
      </c>
      <c r="F1" s="52" t="s">
        <v>7</v>
      </c>
      <c r="G1" s="52" t="s">
        <v>0</v>
      </c>
      <c r="H1" s="53" t="s">
        <v>16</v>
      </c>
      <c r="I1" s="53" t="s">
        <v>46</v>
      </c>
      <c r="J1" s="52" t="s">
        <v>11</v>
      </c>
      <c r="K1" s="52" t="s">
        <v>47</v>
      </c>
      <c r="L1" s="52" t="s">
        <v>48</v>
      </c>
      <c r="M1" s="52" t="s">
        <v>67</v>
      </c>
      <c r="N1" s="54" t="s">
        <v>53</v>
      </c>
      <c r="O1" s="54" t="s">
        <v>26</v>
      </c>
      <c r="P1" s="54" t="s">
        <v>27</v>
      </c>
      <c r="Q1" s="54" t="s">
        <v>28</v>
      </c>
      <c r="R1" s="54" t="s">
        <v>29</v>
      </c>
      <c r="S1" s="54" t="s">
        <v>30</v>
      </c>
      <c r="T1" s="54" t="s">
        <v>31</v>
      </c>
      <c r="U1" s="54" t="s">
        <v>32</v>
      </c>
      <c r="V1" s="54" t="s">
        <v>33</v>
      </c>
      <c r="W1" s="54" t="s">
        <v>34</v>
      </c>
      <c r="X1" s="54" t="s">
        <v>35</v>
      </c>
      <c r="Y1" s="54" t="s">
        <v>36</v>
      </c>
      <c r="Z1" s="54" t="s">
        <v>37</v>
      </c>
      <c r="AA1" s="52" t="s">
        <v>54</v>
      </c>
      <c r="AB1" s="52" t="s">
        <v>68</v>
      </c>
      <c r="AC1" s="52" t="s">
        <v>69</v>
      </c>
      <c r="AD1" s="52" t="s">
        <v>70</v>
      </c>
      <c r="AE1" s="52" t="s">
        <v>71</v>
      </c>
    </row>
    <row r="2" spans="1:31" x14ac:dyDescent="0.3">
      <c r="B2">
        <f>Formulár!B9</f>
        <v>0</v>
      </c>
      <c r="C2">
        <f>Formulár!B16</f>
        <v>0</v>
      </c>
      <c r="D2">
        <f>Formulár!F16</f>
        <v>0</v>
      </c>
      <c r="E2">
        <f>Formulár!B19</f>
        <v>0</v>
      </c>
      <c r="F2">
        <f>Formulár!D19</f>
        <v>0</v>
      </c>
      <c r="G2">
        <f>Formulár!B6</f>
        <v>0</v>
      </c>
      <c r="H2">
        <f>Formulár!D6</f>
        <v>0</v>
      </c>
      <c r="I2">
        <f>Formulár!F6</f>
        <v>0</v>
      </c>
      <c r="J2">
        <f>Formulár!B33</f>
        <v>0</v>
      </c>
      <c r="K2" s="1" t="s">
        <v>52</v>
      </c>
      <c r="L2" s="1" t="s">
        <v>49</v>
      </c>
      <c r="M2">
        <f>Formulár!B60</f>
        <v>0</v>
      </c>
      <c r="N2" t="e">
        <f>Formulár!B87</f>
        <v>#DIV/0!</v>
      </c>
      <c r="O2" t="b">
        <f>IF(Formulár!$F$91="ÁNO",Formulár!B96,IF(Formulár!$F$91="NIE",Formulár!B104))</f>
        <v>0</v>
      </c>
      <c r="P2" t="b">
        <f>IF(Formulár!$F$91="ÁNO",Formulár!C96,IF(Formulár!$F$91="NIE",Formulár!C104))</f>
        <v>0</v>
      </c>
      <c r="Q2" t="b">
        <f>IF(Formulár!$F$91="ÁNO",Formulár!D96,IF(Formulár!$F$91="NIE",Formulár!D104))</f>
        <v>0</v>
      </c>
      <c r="R2" t="b">
        <f>IF(Formulár!$F$91="ÁNO",Formulár!E96,IF(Formulár!$F$91="NIE",Formulár!E104))</f>
        <v>0</v>
      </c>
      <c r="S2" t="b">
        <f>IF(Formulár!$F$91="ÁNO",Formulár!F96,IF(Formulár!$F$91="NIE",Formulár!F104))</f>
        <v>0</v>
      </c>
      <c r="T2" t="b">
        <f>IF(Formulár!$F$91="ÁNO",Formulár!G96,IF(Formulár!$F$91="NIE",Formulár!G104))</f>
        <v>0</v>
      </c>
      <c r="U2" t="b">
        <f>IF(Formulár!$F$91="ÁNO",Formulár!B99,IF(Formulár!$F$91="NIE",Formulár!B107))</f>
        <v>0</v>
      </c>
      <c r="V2" t="b">
        <f>IF(Formulár!$F$91="ÁNO",Formulár!C99,IF(Formulár!$F$91="NIE",Formulár!C107))</f>
        <v>0</v>
      </c>
      <c r="W2" t="b">
        <f>IF(Formulár!$F$91="ÁNO",Formulár!D99,IF(Formulár!$F$91="NIE",Formulár!D107))</f>
        <v>0</v>
      </c>
      <c r="X2" t="b">
        <f>IF(Formulár!$F$91="ÁNO",Formulár!E99,IF(Formulár!$F$91="NIE",Formulár!E107))</f>
        <v>0</v>
      </c>
      <c r="Y2" t="b">
        <f>IF(Formulár!$F$91="ÁNO",Formulár!F99,IF(Formulár!$F$91="NIE",Formulár!F107))</f>
        <v>0</v>
      </c>
      <c r="Z2" t="b">
        <f>IF(Formulár!$F$91="ÁNO",Formulár!G99,IF(Formulár!$F$91="NIE",Formulár!G107))</f>
        <v>0</v>
      </c>
      <c r="AA2" t="str">
        <f>IF(Formulár!B171="","ÁNO","NIE")</f>
        <v>NIE</v>
      </c>
      <c r="AB2" s="68" t="s">
        <v>45</v>
      </c>
      <c r="AC2" s="68" t="s">
        <v>45</v>
      </c>
      <c r="AD2" s="68" t="s">
        <v>45</v>
      </c>
    </row>
  </sheetData>
  <dataValidations disablePrompts="1" count="1">
    <dataValidation type="list" allowBlank="1" showInputMessage="1" showErrorMessage="1" prompt="ZVOLIŤ MOŽNOSŤ" sqref="AB2:AD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Formulár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2023-01-10T09:39:00Z</dcterms:modified>
</cp:coreProperties>
</file>