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IeMzHV78bOw3PWHEibhLF4O0CX7Mdqcr3c3oV1qSAV7DzalqR72qvF7WDIzyk3hna3ovHCmaSt+8mgMXkj0Tw==" workbookSaltValue="VdL0QGmXBErbIjY30o/fI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" l="1"/>
  <c r="Q6" i="3"/>
  <c r="O6" i="3"/>
  <c r="B7" i="3" s="1"/>
  <c r="R6" i="3" l="1"/>
  <c r="S6" i="3" s="1"/>
  <c r="S7" i="3" s="1"/>
  <c r="F6" i="3" s="1"/>
  <c r="F13" i="3"/>
  <c r="L7" i="3"/>
  <c r="K7" i="3"/>
  <c r="K5" i="3"/>
  <c r="E6" i="3" l="1"/>
  <c r="K6" i="3"/>
  <c r="B103" i="1" l="1"/>
  <c r="O2" i="5" s="1"/>
  <c r="M2" i="5" l="1"/>
  <c r="J2" i="5"/>
  <c r="I2" i="5"/>
  <c r="H2" i="5"/>
  <c r="G2" i="5"/>
  <c r="F2" i="5"/>
  <c r="E2" i="5"/>
  <c r="D2" i="5"/>
  <c r="C2" i="5"/>
  <c r="B2" i="5"/>
  <c r="F7" i="3" l="1"/>
  <c r="O12" i="3" l="1"/>
  <c r="F12" i="3" l="1"/>
  <c r="F9" i="3" s="1"/>
  <c r="N2" i="5" l="1"/>
  <c r="F8" i="3"/>
</calcChain>
</file>

<file path=xl/sharedStrings.xml><?xml version="1.0" encoding="utf-8"?>
<sst xmlns="http://schemas.openxmlformats.org/spreadsheetml/2006/main" count="212" uniqueCount="177">
  <si>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</si>
  <si>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</si>
  <si>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</si>
  <si>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</si>
  <si>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</si>
  <si>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</si>
  <si>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</si>
  <si>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</si>
  <si>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</si>
  <si>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</si>
  <si>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</si>
  <si>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</si>
  <si>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</si>
  <si>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</si>
  <si>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</si>
  <si>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</si>
  <si>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</si>
  <si>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</si>
  <si>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</si>
  <si>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</si>
  <si>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</si>
  <si>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</si>
  <si>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</si>
  <si>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</si>
  <si>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</si>
  <si>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</si>
  <si>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</si>
  <si>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</si>
  <si>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</si>
  <si>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</si>
  <si>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</si>
  <si>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</si>
  <si>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</si>
  <si>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</si>
  <si>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</si>
  <si>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</si>
  <si>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</si>
  <si>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</si>
  <si>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</si>
  <si>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</si>
  <si>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</si>
  <si>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</si>
  <si>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</si>
  <si>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</si>
  <si>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</si>
  <si>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</si>
  <si>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</si>
  <si>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</si>
  <si>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</si>
  <si>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</si>
  <si>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</si>
  <si>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</si>
  <si>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</si>
  <si>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</si>
  <si>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</si>
  <si>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</si>
  <si>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</si>
  <si>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</si>
  <si>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</si>
  <si>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</si>
  <si>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</si>
  <si>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</si>
  <si>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</si>
  <si>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</si>
  <si>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</si>
  <si>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</si>
  <si>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</si>
  <si>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</si>
  <si>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</si>
  <si>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</si>
  <si>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</si>
  <si>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</si>
  <si>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</si>
  <si>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</si>
  <si>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</si>
  <si>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</si>
  <si>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</si>
  <si>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</si>
  <si>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</si>
  <si>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</si>
  <si>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</si>
  <si>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</si>
  <si>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</si>
  <si>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</si>
  <si>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</si>
  <si>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</si>
  <si>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</si>
  <si>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</si>
  <si>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</si>
  <si>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</si>
  <si>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</si>
  <si>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</si>
  <si>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</si>
  <si>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</si>
  <si>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</si>
  <si>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</si>
  <si>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</si>
  <si>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</si>
  <si>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</si>
  <si>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</si>
  <si>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</si>
  <si>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</si>
  <si>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</si>
  <si>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</si>
  <si>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</si>
  <si>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</si>
  <si>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</si>
  <si>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</si>
  <si>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</si>
  <si>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</si>
  <si>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</si>
  <si>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</si>
  <si>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</si>
  <si>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</si>
  <si>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</si>
  <si>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</si>
  <si>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</si>
  <si>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</si>
  <si>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</si>
  <si>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</si>
  <si>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</si>
  <si>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</si>
  <si>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</si>
  <si>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</si>
  <si>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</si>
  <si>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</si>
  <si>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</si>
  <si>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</si>
  <si>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</si>
  <si>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</si>
  <si>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</si>
  <si>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</si>
  <si>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</si>
  <si>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</si>
  <si>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</si>
  <si>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</si>
  <si>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</si>
  <si>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</si>
  <si>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</si>
  <si>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</si>
  <si>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</si>
  <si>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</si>
  <si>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</si>
  <si>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</si>
  <si>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</si>
  <si>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</si>
  <si>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</si>
  <si>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</si>
  <si>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</si>
  <si>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</si>
  <si>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</si>
  <si>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</si>
  <si>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</si>
  <si>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</si>
  <si>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</si>
  <si>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</si>
  <si>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</si>
  <si>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</si>
  <si>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</si>
  <si>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</si>
  <si>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</si>
  <si>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</si>
  <si>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</si>
  <si>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</si>
  <si>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</si>
  <si>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</si>
  <si>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</si>
  <si>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</si>
  <si>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</si>
  <si>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Ostatní koncoví odberatelia 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</si>
  <si>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</si>
  <si>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</si>
  <si>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</si>
  <si>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 xml:space="preserve"> Kompenzácia už vyplatená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</si>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</sst>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167" fontId="31" fillId="10" borderId="5" xfId="3" applyNumberFormat="1" applyFont="1" applyFill="1" applyBorder="1" applyAlignment="1" applyProtection="1">
      <alignment horizontal="center" vertical="center"/>
      <protection hidden="1"/>
    </xf>
    <xf numFmtId="167" fontId="31" fillId="0" borderId="5" xfId="3" applyNumberFormat="1" applyFont="1" applyFill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" fontId="0" fillId="9" borderId="12" xfId="0" applyNumberFormat="1" applyFill="1" applyBorder="1" applyAlignment="1" applyProtection="1">
      <alignment horizontal="right"/>
      <protection hidden="1"/>
    </xf>
    <xf numFmtId="0" fontId="0" fillId="0" borderId="0" xfId="0"/>
    <xf numFmtId="167" fontId="31" fillId="0" borderId="5" xfId="3" applyNumberFormat="1" applyFont="1" applyFill="1" applyBorder="1" applyAlignment="1" applyProtection="1">
      <alignment horizontal="center" vertical="center"/>
      <protection hidden="1"/>
    </xf>
    <xf numFmtId="0" fontId="32" fillId="0" borderId="0" xfId="7" applyFont="1" applyFill="1" applyBorder="1" applyAlignment="1">
      <alignment horizontal="left"/>
    </xf>
    <xf numFmtId="168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170" fontId="24" fillId="0" borderId="5" xfId="3" applyNumberFormat="1" applyFont="1" applyBorder="1" applyAlignment="1" applyProtection="1">
      <alignment vertical="center"/>
      <protection hidden="1"/>
    </xf>
    <xf numFmtId="2" fontId="0" fillId="0" borderId="0" xfId="0" applyNumberFormat="1" applyProtection="1"/>
    <xf numFmtId="169" fontId="0" fillId="0" borderId="0" xfId="0" applyNumberFormat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32" fillId="9" borderId="13" xfId="7" applyFont="1" applyFill="1" applyBorder="1" applyAlignment="1">
      <alignment horizontal="left"/>
    </xf>
    <xf numFmtId="0" fontId="32" fillId="9" borderId="14" xfId="7" applyFont="1" applyFill="1" applyBorder="1" applyAlignment="1">
      <alignment horizontal="left"/>
    </xf>
    <xf numFmtId="0" fontId="32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2" fillId="9" borderId="9" xfId="7" applyFont="1" applyFill="1" applyBorder="1" applyAlignment="1">
      <alignment horizontal="left"/>
    </xf>
    <xf numFmtId="0" fontId="32" fillId="9" borderId="10" xfId="7" applyFont="1" applyFill="1" applyBorder="1" applyAlignment="1">
      <alignment horizontal="left"/>
    </xf>
    <xf numFmtId="0" fontId="32" fillId="9" borderId="11" xfId="7" applyFont="1" applyFill="1" applyBorder="1" applyAlignment="1">
      <alignment horizontal="left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77" t="s">
        <v>168</v>
      </c>
      <c r="C1" s="78"/>
      <c r="D1" s="78"/>
      <c r="E1" s="78"/>
      <c r="F1" s="79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85"/>
      <c r="C9" s="86"/>
      <c r="D9" s="86"/>
      <c r="E9" s="86"/>
      <c r="F9" s="87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85"/>
      <c r="C12" s="86"/>
      <c r="D12" s="86"/>
      <c r="E12" s="86"/>
      <c r="F12" s="87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85"/>
      <c r="C33" s="86"/>
      <c r="D33" s="86"/>
      <c r="E33" s="86"/>
      <c r="F33" s="87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84" t="s">
        <v>25</v>
      </c>
      <c r="B36" s="84"/>
      <c r="C36" s="84"/>
      <c r="D36" s="84"/>
      <c r="E36" s="84"/>
      <c r="F36" s="84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88"/>
      <c r="C39" s="89"/>
      <c r="D39" s="89"/>
      <c r="E39" s="89"/>
      <c r="F39" s="90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91"/>
      <c r="C42" s="92"/>
      <c r="D42" s="92"/>
      <c r="E42" s="92"/>
      <c r="F42" s="93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88"/>
      <c r="C48" s="89"/>
      <c r="D48" s="89"/>
      <c r="E48" s="89"/>
      <c r="F48" s="90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91"/>
      <c r="C51" s="92"/>
      <c r="D51" s="92"/>
      <c r="E51" s="92"/>
      <c r="F51" s="93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84" t="s">
        <v>33</v>
      </c>
      <c r="B53" s="84"/>
      <c r="C53" s="84"/>
      <c r="D53" s="84"/>
      <c r="E53" s="84"/>
      <c r="F53" s="84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154</v>
      </c>
      <c r="C64" s="49"/>
      <c r="D64" s="49" t="s">
        <v>155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156</v>
      </c>
      <c r="C67" s="49"/>
      <c r="D67" s="49" t="s">
        <v>157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158</v>
      </c>
      <c r="C70" s="49"/>
      <c r="D70" s="49" t="s">
        <v>159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160</v>
      </c>
      <c r="C73" s="49"/>
      <c r="D73" s="49" t="s">
        <v>161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162</v>
      </c>
      <c r="C76" s="49"/>
      <c r="D76" s="49" t="s">
        <v>163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164</v>
      </c>
      <c r="C79" s="49"/>
      <c r="D79" s="49" t="s">
        <v>165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166</v>
      </c>
      <c r="C82" s="49"/>
      <c r="D82" s="49" t="s">
        <v>167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80" t="s">
        <v>17</v>
      </c>
      <c r="C85" s="80"/>
      <c r="D85" s="80"/>
      <c r="E85" s="80"/>
      <c r="F85" s="80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83" t="s">
        <v>26</v>
      </c>
      <c r="C87" s="82"/>
      <c r="D87" s="82"/>
      <c r="E87" s="82"/>
      <c r="F87" s="82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81" t="s">
        <v>27</v>
      </c>
      <c r="C89" s="82"/>
      <c r="D89" s="82"/>
      <c r="E89" s="82"/>
      <c r="F89" s="82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81" t="s">
        <v>28</v>
      </c>
      <c r="C91" s="82"/>
      <c r="D91" s="82"/>
      <c r="E91" s="82"/>
      <c r="F91" s="82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81" t="s">
        <v>29</v>
      </c>
      <c r="C93" s="82"/>
      <c r="D93" s="82"/>
      <c r="E93" s="82"/>
      <c r="F93" s="82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81" t="s">
        <v>171</v>
      </c>
      <c r="C95" s="82"/>
      <c r="D95" s="82"/>
      <c r="E95" s="82"/>
      <c r="F95" s="82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81" t="s">
        <v>31</v>
      </c>
      <c r="C97" s="82"/>
      <c r="D97" s="82"/>
      <c r="E97" s="82"/>
      <c r="F97" s="82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97" t="s">
        <v>30</v>
      </c>
      <c r="C99" s="98"/>
      <c r="D99" s="98"/>
      <c r="E99" s="98"/>
      <c r="F99" s="98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94" t="s">
        <v>32</v>
      </c>
      <c r="C101" s="94"/>
      <c r="D101" s="94"/>
      <c r="E101" s="94"/>
      <c r="F101" s="94"/>
      <c r="G101" s="3" t="s">
        <v>22</v>
      </c>
    </row>
    <row r="102" spans="2:7" ht="24.95" customHeight="1" x14ac:dyDescent="0.25"/>
    <row r="103" spans="2:7" ht="19.5" customHeight="1" x14ac:dyDescent="0.25">
      <c r="B103" s="95" t="str">
        <f>IF(AND(G87="ÁNO",G89="ÁNO",G91="ÁNO",G93="ÁNO",G95="ÁNO",G97="ÁNO",G99="ÁNO",G101="ÁNO"),"","NIE SÚ VYPLNENÉ VŠETKY ČESTNÉ PREHLÁSENIA")</f>
        <v>NIE SÚ VYPLNENÉ VŠETKY ČESTNÉ PREHLÁSENIA</v>
      </c>
      <c r="C103" s="96"/>
      <c r="D103" s="96"/>
      <c r="E103" s="96"/>
      <c r="F103" s="96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workbookViewId="0">
      <selection activeCell="A2" sqref="A2:A4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1.42578125" style="10" customWidth="1"/>
    <col min="7" max="7" width="8.85546875" style="10" customWidth="1"/>
    <col min="8" max="10" width="8.85546875" style="10" hidden="1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8" width="8.85546875" style="10" hidden="1" customWidth="1"/>
    <col min="19" max="19" width="22.28515625" style="10" hidden="1" customWidth="1"/>
    <col min="20" max="25" width="8.85546875" style="10" customWidth="1"/>
    <col min="26" max="16384" width="8.85546875" style="10"/>
  </cols>
  <sheetData>
    <row r="1" spans="1:19" s="56" customFormat="1" ht="56.25" customHeight="1" x14ac:dyDescent="0.25">
      <c r="A1" s="105" t="s">
        <v>172</v>
      </c>
      <c r="B1" s="105"/>
      <c r="C1" s="105"/>
      <c r="D1" s="105"/>
      <c r="E1" s="105"/>
      <c r="F1" s="105"/>
    </row>
    <row r="2" spans="1:19" ht="45" x14ac:dyDescent="0.25">
      <c r="A2" s="102" t="s">
        <v>170</v>
      </c>
      <c r="B2" s="9" t="s">
        <v>41</v>
      </c>
      <c r="C2" s="54" t="s">
        <v>152</v>
      </c>
      <c r="D2" s="54" t="s">
        <v>153</v>
      </c>
      <c r="E2" s="9" t="s">
        <v>42</v>
      </c>
      <c r="F2" s="9" t="s">
        <v>43</v>
      </c>
      <c r="G2"/>
    </row>
    <row r="3" spans="1:19" x14ac:dyDescent="0.25">
      <c r="A3" s="103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19" x14ac:dyDescent="0.25">
      <c r="A4" s="104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19" ht="18.75" x14ac:dyDescent="0.25">
      <c r="A5" s="13" t="s">
        <v>52</v>
      </c>
      <c r="B5" s="58" t="s">
        <v>173</v>
      </c>
      <c r="C5" s="58"/>
      <c r="D5" s="58"/>
      <c r="E5" s="59"/>
      <c r="F5" s="67"/>
      <c r="G5"/>
      <c r="K5" s="75">
        <f>C6-D6</f>
        <v>0</v>
      </c>
    </row>
    <row r="6" spans="1:19" x14ac:dyDescent="0.25">
      <c r="A6" s="13" t="s">
        <v>169</v>
      </c>
      <c r="B6" s="71"/>
      <c r="C6" s="72"/>
      <c r="D6" s="72"/>
      <c r="E6" s="73">
        <f>R6</f>
        <v>0</v>
      </c>
      <c r="F6" s="74">
        <f>S7</f>
        <v>0</v>
      </c>
      <c r="G6"/>
      <c r="K6" s="10">
        <f>IFERROR(F6/B7,0)</f>
        <v>0</v>
      </c>
      <c r="O6" s="76">
        <f>ROUND(B6,3)</f>
        <v>0</v>
      </c>
      <c r="P6" s="75">
        <f>ROUND(C6,2)</f>
        <v>0</v>
      </c>
      <c r="Q6" s="75">
        <f>ROUND(D6,2)</f>
        <v>0</v>
      </c>
      <c r="R6" s="75">
        <f>ROUND(P6-Q6,2)</f>
        <v>0</v>
      </c>
      <c r="S6" s="10">
        <f>ROUND(R6*O6,2)</f>
        <v>0</v>
      </c>
    </row>
    <row r="7" spans="1:19" x14ac:dyDescent="0.25">
      <c r="A7" s="13" t="s">
        <v>53</v>
      </c>
      <c r="B7" s="57">
        <f>ROUND(O6,3)</f>
        <v>0</v>
      </c>
      <c r="C7" s="55" t="s">
        <v>54</v>
      </c>
      <c r="D7" s="55" t="s">
        <v>54</v>
      </c>
      <c r="E7" s="55" t="s">
        <v>54</v>
      </c>
      <c r="F7" s="74">
        <f>SUM(F6)</f>
        <v>0</v>
      </c>
      <c r="G7"/>
      <c r="K7" s="75">
        <f>ROUND(C6,2)</f>
        <v>0</v>
      </c>
      <c r="L7" s="75">
        <f>ROUND(D6,2)</f>
        <v>0</v>
      </c>
      <c r="S7" s="10">
        <f>ROUND(S6,2)</f>
        <v>0</v>
      </c>
    </row>
    <row r="8" spans="1:19" x14ac:dyDescent="0.25">
      <c r="A8" s="13" t="s">
        <v>55</v>
      </c>
      <c r="B8" s="55" t="s">
        <v>54</v>
      </c>
      <c r="C8" s="55" t="s">
        <v>54</v>
      </c>
      <c r="D8" s="55" t="s">
        <v>54</v>
      </c>
      <c r="E8" s="55" t="s">
        <v>54</v>
      </c>
      <c r="F8" s="74">
        <f>F9-F7</f>
        <v>0</v>
      </c>
      <c r="G8"/>
    </row>
    <row r="9" spans="1:19" x14ac:dyDescent="0.25">
      <c r="A9" s="13" t="s">
        <v>56</v>
      </c>
      <c r="B9" s="55" t="s">
        <v>54</v>
      </c>
      <c r="C9" s="55" t="s">
        <v>54</v>
      </c>
      <c r="D9" s="55" t="s">
        <v>54</v>
      </c>
      <c r="E9" s="55" t="s">
        <v>54</v>
      </c>
      <c r="F9" s="74">
        <f>F12*F13*1.2</f>
        <v>0</v>
      </c>
      <c r="G9"/>
    </row>
    <row r="10" spans="1:19" s="62" customFormat="1" x14ac:dyDescent="0.25">
      <c r="A10" s="63"/>
      <c r="B10" s="64"/>
      <c r="C10" s="64"/>
      <c r="D10" s="64"/>
      <c r="E10" s="64"/>
      <c r="F10" s="60"/>
      <c r="G10" s="61"/>
    </row>
    <row r="11" spans="1:19" s="62" customFormat="1" ht="15.75" thickBot="1" x14ac:dyDescent="0.3">
      <c r="A11" s="63"/>
      <c r="B11" s="64"/>
      <c r="C11" s="64"/>
      <c r="D11" s="64"/>
      <c r="E11" s="64"/>
      <c r="F11" s="60"/>
      <c r="G11" s="61"/>
    </row>
    <row r="12" spans="1:19" s="62" customFormat="1" ht="18" thickBot="1" x14ac:dyDescent="0.35">
      <c r="A12" s="106" t="s">
        <v>174</v>
      </c>
      <c r="B12" s="107"/>
      <c r="C12" s="107"/>
      <c r="D12" s="107"/>
      <c r="E12" s="108"/>
      <c r="F12" s="65">
        <f>IFERROR(ROUND(O12,2),0)</f>
        <v>0</v>
      </c>
      <c r="G12" s="68" t="s">
        <v>175</v>
      </c>
      <c r="H12" s="66"/>
      <c r="O12" s="62" t="e">
        <f>F7/O6</f>
        <v>#DIV/0!</v>
      </c>
    </row>
    <row r="13" spans="1:19" s="62" customFormat="1" ht="18.75" thickTop="1" thickBot="1" x14ac:dyDescent="0.35">
      <c r="A13" s="99" t="s">
        <v>176</v>
      </c>
      <c r="B13" s="100"/>
      <c r="C13" s="100"/>
      <c r="D13" s="100"/>
      <c r="E13" s="101"/>
      <c r="F13" s="69">
        <f>O6</f>
        <v>0</v>
      </c>
      <c r="G13" s="68" t="s">
        <v>175</v>
      </c>
      <c r="H13" s="66"/>
    </row>
    <row r="14" spans="1:19" s="62" customFormat="1" x14ac:dyDescent="0.25">
      <c r="A14" s="63"/>
      <c r="B14" s="64"/>
      <c r="C14" s="64"/>
      <c r="D14" s="64"/>
      <c r="E14" s="64"/>
      <c r="F14" s="60"/>
      <c r="G14" s="61"/>
    </row>
    <row r="15" spans="1:19" s="62" customFormat="1" x14ac:dyDescent="0.25">
      <c r="A15" s="63"/>
      <c r="B15" s="64"/>
      <c r="C15" s="64"/>
      <c r="D15" s="64"/>
      <c r="E15" s="64"/>
      <c r="F15" s="60"/>
      <c r="G15" s="61"/>
    </row>
    <row r="16" spans="1:19" x14ac:dyDescent="0.25">
      <c r="A16" s="3" t="s">
        <v>57</v>
      </c>
      <c r="B16" s="70"/>
    </row>
    <row r="17" spans="1:6" x14ac:dyDescent="0.25">
      <c r="A17" s="3" t="s">
        <v>58</v>
      </c>
      <c r="B17" s="70"/>
    </row>
    <row r="18" spans="1:6" x14ac:dyDescent="0.25">
      <c r="A18" s="3" t="s">
        <v>59</v>
      </c>
      <c r="B18" s="70"/>
      <c r="F18" s="14"/>
    </row>
  </sheetData>
  <sheetProtection algorithmName="SHA-512" hashValue="+YKLAlxQ92/LXc+iWe++fENR0VWFZLw3U3wx4VhHIx24iElIfRbr4vtiz/zs83GSSIF5pnSZy6/Bk144H3Uz6g==" saltValue="ObUVGryz5UjH95Lu38mlfw==" spinCount="100000" sheet="1" selectLockedCells="1"/>
  <mergeCells count="4">
    <mergeCell ref="A13:E13"/>
    <mergeCell ref="A2:A4"/>
    <mergeCell ref="A1:F1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60</v>
      </c>
    </row>
    <row r="2" spans="1:1" x14ac:dyDescent="0.25">
      <c r="A2" s="5" t="s">
        <v>61</v>
      </c>
    </row>
    <row r="3" spans="1:1" x14ac:dyDescent="0.25">
      <c r="A3" s="5" t="s">
        <v>62</v>
      </c>
    </row>
    <row r="4" spans="1:1" x14ac:dyDescent="0.25">
      <c r="A4" s="5" t="s">
        <v>63</v>
      </c>
    </row>
    <row r="5" spans="1:1" x14ac:dyDescent="0.25">
      <c r="A5" s="5" t="s">
        <v>64</v>
      </c>
    </row>
    <row r="6" spans="1:1" x14ac:dyDescent="0.25">
      <c r="A6" s="5" t="s">
        <v>65</v>
      </c>
    </row>
    <row r="7" spans="1:1" x14ac:dyDescent="0.25">
      <c r="A7" s="5" t="s">
        <v>66</v>
      </c>
    </row>
    <row r="8" spans="1:1" x14ac:dyDescent="0.25">
      <c r="A8" s="5" t="s">
        <v>67</v>
      </c>
    </row>
    <row r="9" spans="1:1" x14ac:dyDescent="0.25">
      <c r="A9" s="5" t="s">
        <v>68</v>
      </c>
    </row>
    <row r="10" spans="1:1" x14ac:dyDescent="0.25">
      <c r="A10" s="5" t="s">
        <v>69</v>
      </c>
    </row>
    <row r="11" spans="1:1" x14ac:dyDescent="0.25">
      <c r="A11" s="5" t="s">
        <v>70</v>
      </c>
    </row>
    <row r="12" spans="1:1" x14ac:dyDescent="0.25">
      <c r="A12" s="5" t="s">
        <v>71</v>
      </c>
    </row>
    <row r="13" spans="1:1" x14ac:dyDescent="0.25">
      <c r="A13" s="5" t="s">
        <v>72</v>
      </c>
    </row>
    <row r="14" spans="1:1" x14ac:dyDescent="0.25">
      <c r="A14" s="5" t="s">
        <v>73</v>
      </c>
    </row>
    <row r="15" spans="1:1" x14ac:dyDescent="0.25">
      <c r="A15" s="5" t="s">
        <v>74</v>
      </c>
    </row>
    <row r="16" spans="1:1" x14ac:dyDescent="0.25">
      <c r="A16" s="5" t="s">
        <v>75</v>
      </c>
    </row>
    <row r="17" spans="1:1" x14ac:dyDescent="0.25">
      <c r="A17" s="5" t="s">
        <v>76</v>
      </c>
    </row>
    <row r="18" spans="1:1" x14ac:dyDescent="0.25">
      <c r="A18" s="5" t="s">
        <v>77</v>
      </c>
    </row>
    <row r="19" spans="1:1" x14ac:dyDescent="0.25">
      <c r="A19" s="5" t="s">
        <v>78</v>
      </c>
    </row>
    <row r="20" spans="1:1" x14ac:dyDescent="0.25">
      <c r="A20" s="5" t="s">
        <v>79</v>
      </c>
    </row>
    <row r="21" spans="1:1" x14ac:dyDescent="0.25">
      <c r="A21" s="5" t="s">
        <v>80</v>
      </c>
    </row>
    <row r="22" spans="1:1" x14ac:dyDescent="0.25">
      <c r="A22" s="5" t="s">
        <v>81</v>
      </c>
    </row>
    <row r="23" spans="1:1" x14ac:dyDescent="0.25">
      <c r="A23" s="5" t="s">
        <v>82</v>
      </c>
    </row>
    <row r="24" spans="1:1" x14ac:dyDescent="0.25">
      <c r="A24" s="5" t="s">
        <v>83</v>
      </c>
    </row>
    <row r="25" spans="1:1" x14ac:dyDescent="0.25">
      <c r="A25" s="5" t="s">
        <v>84</v>
      </c>
    </row>
    <row r="26" spans="1:1" x14ac:dyDescent="0.25">
      <c r="A26" s="5" t="s">
        <v>85</v>
      </c>
    </row>
    <row r="27" spans="1:1" x14ac:dyDescent="0.25">
      <c r="A27" s="5" t="s">
        <v>86</v>
      </c>
    </row>
    <row r="28" spans="1:1" x14ac:dyDescent="0.25">
      <c r="A28" s="5" t="s">
        <v>87</v>
      </c>
    </row>
    <row r="29" spans="1:1" x14ac:dyDescent="0.25">
      <c r="A29" s="5" t="s">
        <v>88</v>
      </c>
    </row>
    <row r="30" spans="1:1" x14ac:dyDescent="0.25">
      <c r="A30" s="5" t="s">
        <v>89</v>
      </c>
    </row>
    <row r="31" spans="1:1" x14ac:dyDescent="0.25">
      <c r="A31" s="5" t="s">
        <v>90</v>
      </c>
    </row>
    <row r="32" spans="1:1" x14ac:dyDescent="0.25">
      <c r="A32" s="5" t="s">
        <v>91</v>
      </c>
    </row>
    <row r="33" spans="1:1" x14ac:dyDescent="0.25">
      <c r="A33" s="5" t="s">
        <v>92</v>
      </c>
    </row>
    <row r="34" spans="1:1" x14ac:dyDescent="0.25">
      <c r="A34" s="5" t="s">
        <v>93</v>
      </c>
    </row>
    <row r="35" spans="1:1" x14ac:dyDescent="0.25">
      <c r="A35" s="5" t="s">
        <v>94</v>
      </c>
    </row>
    <row r="36" spans="1:1" x14ac:dyDescent="0.25">
      <c r="A36" s="5" t="s">
        <v>95</v>
      </c>
    </row>
    <row r="37" spans="1:1" x14ac:dyDescent="0.25">
      <c r="A37" s="5" t="s">
        <v>96</v>
      </c>
    </row>
    <row r="38" spans="1:1" x14ac:dyDescent="0.25">
      <c r="A38" s="5" t="s">
        <v>97</v>
      </c>
    </row>
    <row r="39" spans="1:1" x14ac:dyDescent="0.25">
      <c r="A39" s="5" t="s">
        <v>98</v>
      </c>
    </row>
    <row r="40" spans="1:1" x14ac:dyDescent="0.25">
      <c r="A40" s="5" t="s">
        <v>99</v>
      </c>
    </row>
    <row r="41" spans="1:1" x14ac:dyDescent="0.25">
      <c r="A41" s="5" t="s">
        <v>100</v>
      </c>
    </row>
    <row r="42" spans="1:1" x14ac:dyDescent="0.25">
      <c r="A42" s="5" t="s">
        <v>101</v>
      </c>
    </row>
    <row r="43" spans="1:1" x14ac:dyDescent="0.25">
      <c r="A43" s="5" t="s">
        <v>102</v>
      </c>
    </row>
    <row r="44" spans="1:1" x14ac:dyDescent="0.25">
      <c r="A44" s="5" t="s">
        <v>103</v>
      </c>
    </row>
    <row r="45" spans="1:1" x14ac:dyDescent="0.25">
      <c r="A45" s="5" t="s">
        <v>104</v>
      </c>
    </row>
    <row r="46" spans="1:1" x14ac:dyDescent="0.25">
      <c r="A46" s="5" t="s">
        <v>105</v>
      </c>
    </row>
    <row r="47" spans="1:1" x14ac:dyDescent="0.25">
      <c r="A47" s="5" t="s">
        <v>106</v>
      </c>
    </row>
    <row r="48" spans="1:1" x14ac:dyDescent="0.25">
      <c r="A48" s="5" t="s">
        <v>107</v>
      </c>
    </row>
    <row r="49" spans="1:1" x14ac:dyDescent="0.25">
      <c r="A49" s="5" t="s">
        <v>108</v>
      </c>
    </row>
    <row r="50" spans="1:1" x14ac:dyDescent="0.25">
      <c r="A50" s="5" t="s">
        <v>109</v>
      </c>
    </row>
    <row r="51" spans="1:1" x14ac:dyDescent="0.25">
      <c r="A51" s="5" t="s">
        <v>110</v>
      </c>
    </row>
    <row r="52" spans="1:1" x14ac:dyDescent="0.25">
      <c r="A52" s="5" t="s">
        <v>111</v>
      </c>
    </row>
    <row r="53" spans="1:1" x14ac:dyDescent="0.25">
      <c r="A53" s="5" t="s">
        <v>112</v>
      </c>
    </row>
    <row r="54" spans="1:1" x14ac:dyDescent="0.25">
      <c r="A54" s="5" t="s">
        <v>113</v>
      </c>
    </row>
    <row r="55" spans="1:1" x14ac:dyDescent="0.25">
      <c r="A55" s="5" t="s">
        <v>114</v>
      </c>
    </row>
    <row r="56" spans="1:1" x14ac:dyDescent="0.25">
      <c r="A56" s="5" t="s">
        <v>115</v>
      </c>
    </row>
    <row r="57" spans="1:1" x14ac:dyDescent="0.25">
      <c r="A57" s="5" t="s">
        <v>116</v>
      </c>
    </row>
    <row r="58" spans="1:1" x14ac:dyDescent="0.25">
      <c r="A58" s="5" t="s">
        <v>117</v>
      </c>
    </row>
    <row r="59" spans="1:1" x14ac:dyDescent="0.25">
      <c r="A59" s="5" t="s">
        <v>118</v>
      </c>
    </row>
    <row r="60" spans="1:1" x14ac:dyDescent="0.25">
      <c r="A60" s="5" t="s">
        <v>119</v>
      </c>
    </row>
    <row r="61" spans="1:1" x14ac:dyDescent="0.25">
      <c r="A61" s="5" t="s">
        <v>120</v>
      </c>
    </row>
    <row r="62" spans="1:1" x14ac:dyDescent="0.25">
      <c r="A62" s="5" t="s">
        <v>121</v>
      </c>
    </row>
    <row r="63" spans="1:1" x14ac:dyDescent="0.25">
      <c r="A63" s="5" t="s">
        <v>122</v>
      </c>
    </row>
    <row r="64" spans="1:1" x14ac:dyDescent="0.25">
      <c r="A64" s="5" t="s">
        <v>123</v>
      </c>
    </row>
    <row r="65" spans="1:1" x14ac:dyDescent="0.25">
      <c r="A65" s="5" t="s">
        <v>124</v>
      </c>
    </row>
    <row r="66" spans="1:1" x14ac:dyDescent="0.25">
      <c r="A66" s="5" t="s">
        <v>125</v>
      </c>
    </row>
    <row r="67" spans="1:1" x14ac:dyDescent="0.25">
      <c r="A67" s="5" t="s">
        <v>126</v>
      </c>
    </row>
    <row r="68" spans="1:1" x14ac:dyDescent="0.25">
      <c r="A68" s="5" t="s">
        <v>127</v>
      </c>
    </row>
    <row r="69" spans="1:1" x14ac:dyDescent="0.25">
      <c r="A69" s="5" t="s">
        <v>128</v>
      </c>
    </row>
    <row r="70" spans="1:1" x14ac:dyDescent="0.25">
      <c r="A70" s="5" t="s">
        <v>129</v>
      </c>
    </row>
    <row r="71" spans="1:1" x14ac:dyDescent="0.25">
      <c r="A71" s="5" t="s">
        <v>130</v>
      </c>
    </row>
    <row r="72" spans="1:1" x14ac:dyDescent="0.25">
      <c r="A72" s="5" t="s">
        <v>131</v>
      </c>
    </row>
    <row r="73" spans="1:1" x14ac:dyDescent="0.25">
      <c r="A73" s="5" t="s">
        <v>132</v>
      </c>
    </row>
    <row r="74" spans="1:1" x14ac:dyDescent="0.25">
      <c r="A74" s="5" t="s">
        <v>133</v>
      </c>
    </row>
    <row r="75" spans="1:1" x14ac:dyDescent="0.25">
      <c r="A75" s="5" t="s">
        <v>134</v>
      </c>
    </row>
    <row r="76" spans="1:1" x14ac:dyDescent="0.25">
      <c r="A76" s="5" t="s">
        <v>135</v>
      </c>
    </row>
    <row r="77" spans="1:1" x14ac:dyDescent="0.25">
      <c r="A77" s="5" t="s">
        <v>136</v>
      </c>
    </row>
    <row r="78" spans="1:1" x14ac:dyDescent="0.25">
      <c r="A78" s="5" t="s">
        <v>137</v>
      </c>
    </row>
    <row r="79" spans="1:1" x14ac:dyDescent="0.25">
      <c r="A79" s="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139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140</v>
      </c>
      <c r="J1" s="6" t="s">
        <v>12</v>
      </c>
      <c r="K1" s="6" t="s">
        <v>141</v>
      </c>
      <c r="L1" s="6" t="s">
        <v>142</v>
      </c>
      <c r="M1" s="6" t="s">
        <v>150</v>
      </c>
      <c r="N1" s="8" t="s">
        <v>151</v>
      </c>
      <c r="O1" s="6" t="s">
        <v>143</v>
      </c>
      <c r="P1" s="6" t="s">
        <v>144</v>
      </c>
      <c r="Q1" s="6" t="s">
        <v>145</v>
      </c>
      <c r="R1" s="6" t="s">
        <v>146</v>
      </c>
      <c r="S1" s="6" t="s">
        <v>147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148</v>
      </c>
      <c r="L2" s="1" t="s">
        <v>149</v>
      </c>
      <c r="M2">
        <f>'PDS-PPS-OKTE'!B48</f>
        <v>0</v>
      </c>
      <c r="N2" s="15">
        <f>'TSS_01-2023'!F9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2023-11-15T11:09:25Z</dcterms:modified>
</cp:coreProperties>
</file>